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ФХД 2023\КУЛЬУРА\МШ 1 2023\"/>
    </mc:Choice>
  </mc:AlternateContent>
  <bookViews>
    <workbookView xWindow="360" yWindow="270" windowWidth="18800" windowHeight="11760"/>
  </bookViews>
  <sheets>
    <sheet name="стр.1" sheetId="1" r:id="rId1"/>
    <sheet name="стр.2_5" sheetId="2" r:id="rId2"/>
  </sheets>
  <definedNames>
    <definedName name="_xlnm.Print_Area" localSheetId="0">стр.1!$A$1:$FJ$25</definedName>
    <definedName name="_xlnm.Print_Area" localSheetId="1">стр.2_5!$A$1:$DD$192</definedName>
  </definedNames>
  <calcPr calcId="162913"/>
</workbook>
</file>

<file path=xl/calcChain.xml><?xml version="1.0" encoding="utf-8"?>
<calcChain xmlns="http://schemas.openxmlformats.org/spreadsheetml/2006/main">
  <c r="CM24" i="2" l="1"/>
  <c r="EP24" i="1"/>
  <c r="EP22" i="1"/>
  <c r="CJ180" i="2" l="1"/>
  <c r="AO24" i="1" l="1"/>
  <c r="AO23" i="1"/>
  <c r="AO22" i="1"/>
  <c r="FI22" i="1" s="1"/>
  <c r="CL129" i="2" l="1"/>
  <c r="DC128" i="2"/>
  <c r="CJ172" i="2"/>
  <c r="DC125" i="2"/>
  <c r="CJ164" i="2" l="1"/>
  <c r="DC163" i="2"/>
  <c r="EP23" i="1" l="1"/>
  <c r="DC126" i="2"/>
  <c r="DC127" i="2"/>
  <c r="DB129" i="2"/>
  <c r="CJ148" i="2"/>
  <c r="DC161" i="2"/>
  <c r="DC129" i="2" l="1"/>
  <c r="FI23" i="1"/>
  <c r="FH25" i="1"/>
  <c r="FG25" i="1"/>
  <c r="DB164" i="2" l="1"/>
  <c r="DC162" i="2"/>
  <c r="DC160" i="2"/>
  <c r="DC159" i="2"/>
  <c r="DC158" i="2"/>
  <c r="DC157" i="2"/>
  <c r="DC156" i="2"/>
  <c r="DC155" i="2"/>
  <c r="DC154" i="2"/>
  <c r="DC164" i="2" l="1"/>
  <c r="DC36" i="2"/>
  <c r="EP25" i="1"/>
  <c r="CJ15" i="2"/>
  <c r="DB36" i="2"/>
  <c r="CJ137" i="2"/>
  <c r="CJ119" i="2"/>
  <c r="CJ97" i="2"/>
  <c r="CJ85" i="2"/>
  <c r="FI24" i="1" l="1"/>
  <c r="FI25" i="1" s="1"/>
  <c r="CJ9" i="2"/>
  <c r="CJ17" i="2"/>
  <c r="CM29" i="2" l="1"/>
  <c r="CM23" i="2"/>
  <c r="CM35" i="2"/>
  <c r="CM32" i="2"/>
  <c r="CL111" i="2"/>
  <c r="CE73" i="2"/>
  <c r="CE62" i="2"/>
  <c r="CJ50" i="2"/>
  <c r="DD24" i="2" l="1"/>
  <c r="DD35" i="2"/>
  <c r="DD32" i="2"/>
  <c r="DD29" i="2"/>
  <c r="CM36" i="2" l="1"/>
  <c r="DD23" i="2"/>
  <c r="DD36" i="2"/>
  <c r="EC17" i="2" s="1"/>
</calcChain>
</file>

<file path=xl/sharedStrings.xml><?xml version="1.0" encoding="utf-8"?>
<sst xmlns="http://schemas.openxmlformats.org/spreadsheetml/2006/main" count="308" uniqueCount="158">
  <si>
    <t>Приложение № 2</t>
  </si>
  <si>
    <t>к Требованиям к плану финансово-хозяйственной деятельности государственного (муниципального) учреждения, утвержденным приказом Министерства финансов Российской Федерации
от 28 июля 2010 г. № 81н</t>
  </si>
  <si>
    <t>(в ред. Приказа Минфина России от 29.08.2016 № 142н)</t>
  </si>
  <si>
    <t>1. Расчеты (обоснования) выплат персоналу (строка 210)</t>
  </si>
  <si>
    <t>Код видов расходов</t>
  </si>
  <si>
    <t xml:space="preserve">Источник финансового обеспечения </t>
  </si>
  <si>
    <t>1.1. Расчеты (обоснования) расходов на оплату труда</t>
  </si>
  <si>
    <t>№ 
п/п</t>
  </si>
  <si>
    <t>Должность, 
группа должностей</t>
  </si>
  <si>
    <t>Среднемесячный размер оплаты труда на одного работника, руб.</t>
  </si>
  <si>
    <t>Районный коэффициент</t>
  </si>
  <si>
    <t>Фонд оплаты труда в год, руб. (гр. 3 x гр. 4 x 
(1 + гр. 8 / 100) x 
гр. 9 x 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</si>
  <si>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</si>
  <si>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</si>
  <si>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</si>
  <si>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</si>
  <si>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</si>
  <si>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 xml:space="preserve">Итого: </t>
  </si>
  <si>
    <t>х</t>
  </si>
  <si>
    <t>Наименование 
расходов</t>
  </si>
  <si>
    <t>Средний размер выплаты на одного работника в день, руб.</t>
  </si>
  <si>
    <t>Количество работников, 
чел.</t>
  </si>
  <si>
    <t>Количество 
дней</t>
  </si>
  <si>
    <t>Сумма, руб. 
(гр. 3 x гр. 4 x 
гр. 5)</t>
  </si>
  <si>
    <t>Численность работников, получающих пособие</t>
  </si>
  <si>
    <t>Количество выплат в год на одного работника</t>
  </si>
  <si>
    <t>Размер 
выплаты 
(пособия) 
в месяц, руб.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</si>
  <si>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</si>
  <si>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</si>
  <si>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
для начисления страховых взносов, руб.</t>
  </si>
  <si>
    <t>Сумма 
взноса, 
руб.</t>
  </si>
  <si>
    <t>1</t>
  </si>
  <si>
    <t>Страховые взносы в Пенсионный фонд Российской Федерации, всего</t>
  </si>
  <si>
    <t>1.1</t>
  </si>
  <si>
    <t>по ставке 22,0%</t>
  </si>
  <si>
    <t>1.2</t>
  </si>
  <si>
    <t>по ставке 10,0%</t>
  </si>
  <si>
    <t>1.3</t>
  </si>
  <si>
    <t>с применением пониженных тарифов взносов в Пенсионный фонд Российской Федерации для отдельных категорий плательщиков</t>
  </si>
  <si>
    <t>2</t>
  </si>
  <si>
    <t>Страховые взносы в Фонд социального страхования Российской Федерации, всего</t>
  </si>
  <si>
    <t>2.1</t>
  </si>
  <si>
    <t>обязательное социальное страхование на случай временной нетрудоспособности и в связи с материнством по ставке 2,9%</t>
  </si>
  <si>
    <t>2.2</t>
  </si>
  <si>
    <t>с применением ставки взносов в Фонд социального страхования Российской Федерации по ставке 0,0%</t>
  </si>
  <si>
    <t>2.3</t>
  </si>
  <si>
    <t>обязательное социальное страхование от несчастных случаев на производстве и профессиональных заболеваний по ставке 0,2%</t>
  </si>
  <si>
    <t>2.4</t>
  </si>
  <si>
    <t>обязательное социальное страхование от несчастных случаев на производстве и профессиональных заболеваний по ставке 0,_%*</t>
  </si>
  <si>
    <t>2.5</t>
  </si>
  <si>
    <t>3</t>
  </si>
  <si>
    <t>Страховые взносы в Федеральный фонд обязательного медицинского страхования, всего (по ставке 5,1%)</t>
  </si>
  <si>
    <r>
      <t>_____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Указываются страховые тарифы, дифференцированные по классам профессионального риска, установленные Федеральным законом от 22 декабря 2005 г. № 179-ФЗ "О страховых тарифах на обязательное социальное страхование от несчастных случаев на производстве и профессиональных заболеваний на 2006 год" (Собрание законодательства Российской Федерации, 2005, № 52, ст. 5592; 2015, № 51, ст. 7233).</t>
    </r>
  </si>
  <si>
    <t>Наименование показателя</t>
  </si>
  <si>
    <t>Размер одной выплаты, руб.</t>
  </si>
  <si>
    <t>Количество 
выплат в год</t>
  </si>
  <si>
    <t>Общая сумма выплат, руб. 
(гр. 3 x гр. 4)</t>
  </si>
  <si>
    <t>Наименование расходов</t>
  </si>
  <si>
    <t>Налоговая база, руб.</t>
  </si>
  <si>
    <t>Ставка налога, 
%</t>
  </si>
  <si>
    <t>Сумма исчисленного 
налога, подлежащего 
уплате, руб. 
(гр. 3 x гр. 4 / 100)</t>
  </si>
  <si>
    <t>4. Расчет (обоснование) расходов на безвозмездные перечисления организациям</t>
  </si>
  <si>
    <t>5. Расчет (обоснование) прочих расходов 
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</si>
  <si>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</si>
  <si>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</si>
  <si>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</si>
  <si>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руб.</t>
  </si>
  <si>
    <t xml:space="preserve"> Итого:</t>
  </si>
  <si>
    <t>Количество 
услуг 
перевозки</t>
  </si>
  <si>
    <t>Цена услуги перевозки, 
руб.</t>
  </si>
  <si>
    <t>Сумма, руб. 
(гр. 3 x гр. 4)</t>
  </si>
  <si>
    <t>Размер потребления ресурсов</t>
  </si>
  <si>
    <t>Тариф 
(с учетом НДС), руб.</t>
  </si>
  <si>
    <t>Индексация, 
%</t>
  </si>
  <si>
    <t>Сумма, руб. 
(гр. 4 x гр. 5 x 
гр. 6)</t>
  </si>
  <si>
    <t>Количество</t>
  </si>
  <si>
    <t>Ставка 
арендной 
платы</t>
  </si>
  <si>
    <t>Стоимость 
с учетом НДС, 
руб.</t>
  </si>
  <si>
    <t>Объект</t>
  </si>
  <si>
    <t>Количество 
работ 
(услуг)</t>
  </si>
  <si>
    <t>Стоимость 
работ (услуг), 
руб.</t>
  </si>
  <si>
    <t>Количество договоров</t>
  </si>
  <si>
    <t>Стоимость 
услуги, руб.</t>
  </si>
  <si>
    <t>Средняя стоимость, руб.</t>
  </si>
  <si>
    <t>Сумма, руб. 
(гр. 2 x гр. 3)</t>
  </si>
  <si>
    <t xml:space="preserve">педагогич и учебновспомогат персонал </t>
  </si>
  <si>
    <t>административный персонал</t>
  </si>
  <si>
    <t>технич и обслужив персонал</t>
  </si>
  <si>
    <t>111</t>
  </si>
  <si>
    <t>ИТОГО</t>
  </si>
  <si>
    <t>суточные</t>
  </si>
  <si>
    <t>транспортные</t>
  </si>
  <si>
    <t>проживание</t>
  </si>
  <si>
    <t>пособие по уходу за ребенком</t>
  </si>
  <si>
    <t>выходное пособие при сокращении</t>
  </si>
  <si>
    <t>851</t>
  </si>
  <si>
    <t>местный бюджет</t>
  </si>
  <si>
    <t>земельный налог</t>
  </si>
  <si>
    <t>имущественный налог</t>
  </si>
  <si>
    <t>852</t>
  </si>
  <si>
    <t>трансп налог</t>
  </si>
  <si>
    <t>130</t>
  </si>
  <si>
    <t>услуги интернет</t>
  </si>
  <si>
    <t>аренда нежилых помещений</t>
  </si>
  <si>
    <t>4</t>
  </si>
  <si>
    <t>5</t>
  </si>
  <si>
    <t>противопож. пропитка чердачн помещений</t>
  </si>
  <si>
    <t>текущий ремонт помещений</t>
  </si>
  <si>
    <t>6.1. Расчет (обоснование) расходов на оплату услуг связи 221ст</t>
  </si>
  <si>
    <t>6.2. Расчет (обоснование) расходов на оплату транспортных услуг 222ст</t>
  </si>
  <si>
    <t>6.3. Расчет (обоснование) расходов на оплату коммунальных услуг 223ст</t>
  </si>
  <si>
    <t>6.4. Расчет (обоснование) расходов на оплату аренды имущества 224ст</t>
  </si>
  <si>
    <t>6.5. Расчет (обоснование) расходов на оплату работ, услуг по содержанию имущества 225ст</t>
  </si>
  <si>
    <t>6.6. Расчет (обоснование) расходов на оплату прочих работ, услуг 226ст</t>
  </si>
  <si>
    <t>6</t>
  </si>
  <si>
    <t>7</t>
  </si>
  <si>
    <t>услуга "КТС"</t>
  </si>
  <si>
    <t>обслужив 1С</t>
  </si>
  <si>
    <t>приобрет неисключ прав на СБИС</t>
  </si>
  <si>
    <t>медосмотр работников</t>
  </si>
  <si>
    <t>приобрет ОС</t>
  </si>
  <si>
    <t>приобретен МЦ</t>
  </si>
  <si>
    <t>1.3. Расчеты (обоснования) выплат персоналу по уходу за ребенком  213ст</t>
  </si>
  <si>
    <t>Кредиторская задолж</t>
  </si>
  <si>
    <t>2. Расчеты (обоснования) расходов на социальные и иные выплаты населению 262ст</t>
  </si>
  <si>
    <t>321</t>
  </si>
  <si>
    <t>3. Расчет (обоснование) расходов на уплату налогов, сборов и иных платежей 290ст</t>
  </si>
  <si>
    <t>1.2. Расчеты (обоснования) выплат персоналу при направлении в служебные командировки 212ст по 112 виду расходов</t>
  </si>
  <si>
    <t>остатки и принос доход деят.</t>
  </si>
  <si>
    <t>Остатки и принос доход деят.</t>
  </si>
  <si>
    <t>8</t>
  </si>
  <si>
    <t>Директор                                 ________________ Хаиров М.Г.</t>
  </si>
  <si>
    <t>На обеспечен целевых показат по з/пл с 01.07.2018г</t>
  </si>
  <si>
    <t>обслуж сайта</t>
  </si>
  <si>
    <t>Установленная численность, единиц (средсписочн)</t>
  </si>
  <si>
    <t>транспортные услуги</t>
  </si>
  <si>
    <t>стационарн телефон</t>
  </si>
  <si>
    <t>9</t>
  </si>
  <si>
    <t>обустройство двора</t>
  </si>
  <si>
    <t>оценка рабочих мест</t>
  </si>
  <si>
    <t>ТО пожарной сигнализ</t>
  </si>
  <si>
    <t>повышен окладов на 6%</t>
  </si>
  <si>
    <t>перенос данных 1С</t>
  </si>
  <si>
    <t>физическая охрана</t>
  </si>
  <si>
    <t>10</t>
  </si>
  <si>
    <t xml:space="preserve">Кредит задолж, земещение, повышен МРОТ, премии, доплата </t>
  </si>
  <si>
    <t>244/247</t>
  </si>
  <si>
    <t>отопление В.Р. 247</t>
  </si>
  <si>
    <t>электроэнергия В.Р. 247</t>
  </si>
  <si>
    <t>Вывоз ТКО  В.Р. 244</t>
  </si>
  <si>
    <t>водоснабжение, канализация  В.Р. 244</t>
  </si>
  <si>
    <t>Система управления охраной труда</t>
  </si>
  <si>
    <t>Исполнитель                           ________________ Чураев М. А.</t>
  </si>
  <si>
    <t>Подписка Дербентские новости</t>
  </si>
  <si>
    <t>Типографские услуги</t>
  </si>
  <si>
    <t xml:space="preserve">6.7. Расчет (обоснование) расходов на приобретение основных средств 310ст </t>
  </si>
  <si>
    <t>6.8. Расчет (обоснование) расходов на приобретение материальных запасов 340ст</t>
  </si>
  <si>
    <t>Расчеты (обоснования) к плану финансово-хозяйственной деятельности  МБУ ДО ДМШ № 1 на 2023г. от 16.01.2023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</si>
</sst>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49" fontId="8" fillId="0" borderId="0" xfId="1" applyNumberFormat="1" applyFont="1" applyBorder="1" applyAlignment="1">
      <alignment horizontal="left"/>
    </xf>
    <xf numFmtId="49" fontId="8" fillId="0" borderId="2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center"/>
    </xf>
    <xf numFmtId="0" fontId="3" fillId="0" borderId="5" xfId="1" applyNumberFormat="1" applyFont="1" applyBorder="1" applyAlignment="1">
      <alignment horizontal="left" vertical="center" wrapText="1"/>
    </xf>
    <xf numFmtId="0" fontId="3" fillId="0" borderId="3" xfId="1" applyNumberFormat="1" applyFont="1" applyBorder="1" applyAlignment="1">
      <alignment horizontal="left" vertical="center" wrapText="1"/>
    </xf>
    <xf numFmtId="0" fontId="3" fillId="0" borderId="10" xfId="1" applyNumberFormat="1" applyFont="1" applyBorder="1" applyAlignment="1">
      <alignment horizontal="left" vertical="center" wrapText="1"/>
    </xf>
    <xf numFmtId="0" fontId="3" fillId="0" borderId="12" xfId="1" applyNumberFormat="1" applyFont="1" applyBorder="1" applyAlignment="1">
      <alignment horizontal="left"/>
    </xf>
    <xf numFmtId="4" fontId="3" fillId="0" borderId="12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 vertical="center"/>
    </xf>
    <xf numFmtId="0" fontId="5" fillId="0" borderId="12" xfId="1" applyNumberFormat="1" applyFont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left"/>
    </xf>
    <xf numFmtId="4" fontId="3" fillId="0" borderId="0" xfId="1" applyNumberFormat="1" applyFont="1" applyBorder="1" applyAlignment="1">
      <alignment horizontal="left" vertical="center"/>
    </xf>
    <xf numFmtId="0" fontId="3" fillId="0" borderId="12" xfId="1" applyNumberFormat="1" applyFont="1" applyBorder="1" applyAlignment="1">
      <alignment horizontal="center" vertical="top"/>
    </xf>
    <xf numFmtId="0" fontId="3" fillId="0" borderId="12" xfId="1" applyNumberFormat="1" applyFont="1" applyBorder="1" applyAlignment="1">
      <alignment horizontal="center" vertical="center" wrapText="1"/>
    </xf>
    <xf numFmtId="0" fontId="8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 vertical="top"/>
    </xf>
    <xf numFmtId="0" fontId="3" fillId="0" borderId="12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top"/>
    </xf>
    <xf numFmtId="4" fontId="3" fillId="0" borderId="12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/>
    </xf>
    <xf numFmtId="4" fontId="3" fillId="0" borderId="12" xfId="1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0" borderId="13" xfId="1" applyNumberFormat="1" applyFont="1" applyBorder="1" applyAlignment="1">
      <alignment horizontal="center" vertical="center" wrapText="1"/>
    </xf>
    <xf numFmtId="0" fontId="3" fillId="0" borderId="14" xfId="1" applyNumberFormat="1" applyFont="1" applyBorder="1" applyAlignment="1">
      <alignment horizontal="center" vertical="center" wrapText="1"/>
    </xf>
    <xf numFmtId="0" fontId="3" fillId="0" borderId="15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left" vertical="top" wrapText="1"/>
    </xf>
    <xf numFmtId="0" fontId="8" fillId="0" borderId="0" xfId="1" applyNumberFormat="1" applyFont="1" applyBorder="1" applyAlignment="1">
      <alignment horizontal="center"/>
    </xf>
    <xf numFmtId="49" fontId="8" fillId="0" borderId="1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8" fillId="0" borderId="1" xfId="1" applyNumberFormat="1" applyFont="1" applyBorder="1" applyAlignment="1">
      <alignment horizontal="left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top"/>
    </xf>
    <xf numFmtId="49" fontId="3" fillId="0" borderId="12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/>
    </xf>
    <xf numFmtId="0" fontId="3" fillId="0" borderId="6" xfId="1" applyNumberFormat="1" applyFont="1" applyBorder="1" applyAlignment="1">
      <alignment horizontal="left" vertical="center" wrapText="1"/>
    </xf>
    <xf numFmtId="0" fontId="3" fillId="0" borderId="7" xfId="1" applyNumberFormat="1" applyFont="1" applyBorder="1" applyAlignment="1">
      <alignment horizontal="left" vertical="center" wrapText="1"/>
    </xf>
    <xf numFmtId="4" fontId="3" fillId="0" borderId="12" xfId="1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left" vertical="center" wrapText="1"/>
    </xf>
    <xf numFmtId="0" fontId="6" fillId="0" borderId="0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right" vertical="center"/>
    </xf>
    <xf numFmtId="49" fontId="3" fillId="0" borderId="6" xfId="1" applyNumberFormat="1" applyFont="1" applyBorder="1" applyAlignment="1">
      <alignment horizontal="right" vertical="center"/>
    </xf>
    <xf numFmtId="49" fontId="3" fillId="0" borderId="7" xfId="1" applyNumberFormat="1" applyFont="1" applyBorder="1" applyAlignment="1">
      <alignment horizontal="right" vertical="center"/>
    </xf>
    <xf numFmtId="0" fontId="3" fillId="0" borderId="12" xfId="1" applyNumberFormat="1" applyFont="1" applyBorder="1" applyAlignment="1">
      <alignment horizontal="center" vertical="center"/>
    </xf>
    <xf numFmtId="4" fontId="3" fillId="0" borderId="13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0" fontId="8" fillId="0" borderId="0" xfId="1" applyNumberFormat="1" applyFont="1" applyBorder="1" applyAlignment="1">
      <alignment horizontal="center" wrapText="1"/>
    </xf>
    <xf numFmtId="0" fontId="3" fillId="0" borderId="6" xfId="1" applyNumberFormat="1" applyFont="1" applyBorder="1" applyAlignment="1">
      <alignment horizontal="left" vertical="center" wrapText="1" indent="2"/>
    </xf>
    <xf numFmtId="0" fontId="3" fillId="0" borderId="7" xfId="1" applyNumberFormat="1" applyFont="1" applyBorder="1" applyAlignment="1">
      <alignment horizontal="left" vertical="center" wrapText="1" indent="2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left" vertical="center" wrapText="1" indent="2"/>
    </xf>
    <xf numFmtId="0" fontId="3" fillId="0" borderId="4" xfId="1" applyNumberFormat="1" applyFont="1" applyBorder="1" applyAlignment="1">
      <alignment horizontal="left" vertical="center" wrapText="1" indent="2"/>
    </xf>
    <xf numFmtId="0" fontId="3" fillId="0" borderId="3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0" borderId="11" xfId="1" applyNumberFormat="1" applyFont="1" applyBorder="1" applyAlignment="1">
      <alignment horizontal="center"/>
    </xf>
    <xf numFmtId="4" fontId="3" fillId="0" borderId="3" xfId="1" applyNumberFormat="1" applyFont="1" applyBorder="1" applyAlignment="1">
      <alignment horizontal="center"/>
    </xf>
    <xf numFmtId="4" fontId="3" fillId="0" borderId="2" xfId="1" applyNumberFormat="1" applyFont="1" applyBorder="1" applyAlignment="1">
      <alignment horizontal="center"/>
    </xf>
    <xf numFmtId="4" fontId="3" fillId="0" borderId="4" xfId="1" applyNumberFormat="1" applyFont="1" applyBorder="1" applyAlignment="1">
      <alignment horizontal="center"/>
    </xf>
    <xf numFmtId="4" fontId="3" fillId="0" borderId="10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4" fontId="3" fillId="0" borderId="1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11" xfId="1" applyNumberFormat="1" applyFont="1" applyBorder="1" applyAlignment="1">
      <alignment horizontal="left" vertical="center" wrapText="1"/>
    </xf>
    <xf numFmtId="0" fontId="9" fillId="0" borderId="0" xfId="1" applyNumberFormat="1" applyFont="1" applyBorder="1" applyAlignment="1">
      <alignment horizontal="justify" wrapText="1"/>
    </xf>
    <xf numFmtId="0" fontId="2" fillId="0" borderId="0" xfId="1" applyNumberFormat="1" applyFont="1" applyBorder="1" applyAlignment="1">
      <alignment horizontal="justify" wrapText="1"/>
    </xf>
    <xf numFmtId="49" fontId="3" fillId="0" borderId="5" xfId="1" applyNumberFormat="1" applyFont="1" applyBorder="1" applyAlignment="1">
      <alignment horizontal="left" vertical="center"/>
    </xf>
    <xf numFmtId="49" fontId="3" fillId="0" borderId="6" xfId="1" applyNumberFormat="1" applyFont="1" applyBorder="1" applyAlignment="1">
      <alignment horizontal="left" vertical="center"/>
    </xf>
    <xf numFmtId="49" fontId="3" fillId="0" borderId="7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/>
    </xf>
    <xf numFmtId="4" fontId="3" fillId="0" borderId="7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right" vertical="center"/>
    </xf>
    <xf numFmtId="0" fontId="3" fillId="0" borderId="7" xfId="1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5"/>
  <sheetViews>
    <sheetView tabSelected="1" view="pageBreakPreview" zoomScale="170" zoomScaleSheetLayoutView="170" workbookViewId="0">
      <selection activeCell="A9" sqref="A9"/>
    </sheetView>
  </sheetViews>
  <sheetFormatPr defaultColWidth="0.81640625" defaultRowHeight="13" x14ac:dyDescent="0.3"/>
  <cols>
    <col min="1" max="22" width="0.81640625" style="2"/>
    <col min="23" max="23" width="2.81640625" style="2" customWidth="1"/>
    <col min="24" max="112" width="0.81640625" style="2"/>
    <col min="113" max="113" width="10.81640625" style="2" customWidth="1"/>
    <col min="114" max="162" width="0.81640625" style="2"/>
    <col min="163" max="163" width="14.26953125" style="2" customWidth="1"/>
    <col min="164" max="164" width="12" style="2" customWidth="1"/>
    <col min="165" max="165" width="13.453125" style="2" customWidth="1"/>
    <col min="166" max="16384" width="0.81640625" style="2"/>
  </cols>
  <sheetData>
    <row r="1" spans="1:164" s="1" customFormat="1" ht="11.5" x14ac:dyDescent="0.25">
      <c r="DA1" s="1" t="s">
        <v>0</v>
      </c>
    </row>
    <row r="2" spans="1:164" s="1" customFormat="1" ht="47.25" customHeight="1" x14ac:dyDescent="0.25">
      <c r="DA2" s="49" t="s">
        <v>1</v>
      </c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</row>
    <row r="3" spans="1:164" ht="3" customHeight="1" x14ac:dyDescent="0.3"/>
    <row r="4" spans="1:164" s="3" customFormat="1" ht="10.5" x14ac:dyDescent="0.25">
      <c r="DA4" s="3" t="s">
        <v>2</v>
      </c>
    </row>
    <row r="6" spans="1:164" s="4" customFormat="1" ht="14" x14ac:dyDescent="0.3">
      <c r="FF6" s="5"/>
    </row>
    <row r="8" spans="1:164" s="6" customFormat="1" ht="15.5" x14ac:dyDescent="0.35">
      <c r="A8" s="83" t="s">
        <v>157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</row>
    <row r="10" spans="1:164" s="4" customFormat="1" ht="14" x14ac:dyDescent="0.3">
      <c r="A10" s="50" t="s">
        <v>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</row>
    <row r="11" spans="1:164" ht="6" customHeight="1" x14ac:dyDescent="0.3"/>
    <row r="12" spans="1:164" s="7" customFormat="1" ht="14" x14ac:dyDescent="0.3">
      <c r="A12" s="7" t="s">
        <v>4</v>
      </c>
      <c r="X12" s="51" t="s">
        <v>88</v>
      </c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H12" s="27"/>
    </row>
    <row r="13" spans="1:164" s="7" customFormat="1" ht="6" customHeight="1" x14ac:dyDescent="0.3"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H13" s="27"/>
    </row>
    <row r="14" spans="1:164" s="7" customFormat="1" ht="14" x14ac:dyDescent="0.3">
      <c r="A14" s="52" t="s">
        <v>5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3" t="s">
        <v>96</v>
      </c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3"/>
      <c r="EU14" s="53"/>
      <c r="EV14" s="53"/>
      <c r="EW14" s="53"/>
      <c r="EX14" s="53"/>
      <c r="EY14" s="53"/>
      <c r="EZ14" s="53"/>
      <c r="FA14" s="53"/>
      <c r="FB14" s="53"/>
      <c r="FC14" s="53"/>
      <c r="FD14" s="53"/>
      <c r="FE14" s="53"/>
      <c r="FF14" s="53"/>
      <c r="FH14" s="27"/>
    </row>
    <row r="15" spans="1:164" ht="9.75" customHeight="1" x14ac:dyDescent="0.3"/>
    <row r="16" spans="1:164" s="4" customFormat="1" ht="14" x14ac:dyDescent="0.3">
      <c r="A16" s="50" t="s">
        <v>6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</row>
    <row r="17" spans="1:165" ht="10.5" customHeight="1" x14ac:dyDescent="0.3"/>
    <row r="18" spans="1:165" s="11" customFormat="1" ht="13.5" customHeight="1" x14ac:dyDescent="0.35">
      <c r="A18" s="54" t="s">
        <v>7</v>
      </c>
      <c r="B18" s="55"/>
      <c r="C18" s="55"/>
      <c r="D18" s="55"/>
      <c r="E18" s="55"/>
      <c r="F18" s="56"/>
      <c r="G18" s="54" t="s">
        <v>8</v>
      </c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6"/>
      <c r="Y18" s="54" t="s">
        <v>134</v>
      </c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6"/>
      <c r="AO18" s="63" t="s">
        <v>9</v>
      </c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5"/>
      <c r="DI18" s="46" t="s">
        <v>141</v>
      </c>
      <c r="DJ18" s="54" t="s">
        <v>132</v>
      </c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6"/>
      <c r="DZ18" s="54" t="s">
        <v>10</v>
      </c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6"/>
      <c r="EP18" s="66" t="s">
        <v>11</v>
      </c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8"/>
      <c r="FG18" s="46" t="s">
        <v>145</v>
      </c>
      <c r="FH18" s="46" t="s">
        <v>128</v>
      </c>
      <c r="FI18" s="46" t="s">
        <v>89</v>
      </c>
    </row>
    <row r="19" spans="1:165" s="11" customFormat="1" ht="13.5" customHeight="1" x14ac:dyDescent="0.35">
      <c r="A19" s="57"/>
      <c r="B19" s="58"/>
      <c r="C19" s="58"/>
      <c r="D19" s="58"/>
      <c r="E19" s="58"/>
      <c r="F19" s="59"/>
      <c r="G19" s="57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9"/>
      <c r="Y19" s="57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9"/>
      <c r="AO19" s="54" t="s">
        <v>12</v>
      </c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6"/>
      <c r="BF19" s="63" t="s">
        <v>13</v>
      </c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5"/>
      <c r="DI19" s="47"/>
      <c r="DJ19" s="57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9"/>
      <c r="DZ19" s="57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9"/>
      <c r="EP19" s="69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1"/>
      <c r="FG19" s="47"/>
      <c r="FH19" s="47"/>
      <c r="FI19" s="47"/>
    </row>
    <row r="20" spans="1:165" s="11" customFormat="1" ht="39.75" customHeight="1" x14ac:dyDescent="0.35">
      <c r="A20" s="60"/>
      <c r="B20" s="61"/>
      <c r="C20" s="61"/>
      <c r="D20" s="61"/>
      <c r="E20" s="61"/>
      <c r="F20" s="62"/>
      <c r="G20" s="60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2"/>
      <c r="Y20" s="60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2"/>
      <c r="AO20" s="60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2"/>
      <c r="BF20" s="75" t="s">
        <v>14</v>
      </c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 t="s">
        <v>15</v>
      </c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 t="s">
        <v>16</v>
      </c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48"/>
      <c r="DJ20" s="60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2"/>
      <c r="DZ20" s="60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2"/>
      <c r="EP20" s="72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4"/>
      <c r="FG20" s="48"/>
      <c r="FH20" s="48"/>
      <c r="FI20" s="48"/>
    </row>
    <row r="21" spans="1:165" s="14" customFormat="1" x14ac:dyDescent="0.35">
      <c r="A21" s="76">
        <v>1</v>
      </c>
      <c r="B21" s="76"/>
      <c r="C21" s="76"/>
      <c r="D21" s="76"/>
      <c r="E21" s="76"/>
      <c r="F21" s="76"/>
      <c r="G21" s="76">
        <v>2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>
        <v>3</v>
      </c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>
        <v>4</v>
      </c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>
        <v>5</v>
      </c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>
        <v>6</v>
      </c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>
        <v>7</v>
      </c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31">
        <v>8</v>
      </c>
      <c r="DJ21" s="76">
        <v>9</v>
      </c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>
        <v>10</v>
      </c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>
        <v>11</v>
      </c>
      <c r="EQ21" s="76"/>
      <c r="ER21" s="76"/>
      <c r="ES21" s="76"/>
      <c r="ET21" s="76"/>
      <c r="EU21" s="76"/>
      <c r="EV21" s="76"/>
      <c r="EW21" s="76"/>
      <c r="EX21" s="76"/>
      <c r="EY21" s="76"/>
      <c r="EZ21" s="76"/>
      <c r="FA21" s="76"/>
      <c r="FB21" s="76"/>
      <c r="FC21" s="76"/>
      <c r="FD21" s="76"/>
      <c r="FE21" s="76"/>
      <c r="FF21" s="76"/>
      <c r="FG21" s="13">
        <v>12</v>
      </c>
      <c r="FH21" s="25">
        <v>13</v>
      </c>
      <c r="FI21" s="13">
        <v>14</v>
      </c>
    </row>
    <row r="22" spans="1:165" s="15" customFormat="1" ht="42.75" customHeight="1" x14ac:dyDescent="0.35">
      <c r="A22" s="77" t="s">
        <v>31</v>
      </c>
      <c r="B22" s="77"/>
      <c r="C22" s="77"/>
      <c r="D22" s="77"/>
      <c r="E22" s="77"/>
      <c r="F22" s="77"/>
      <c r="G22" s="78" t="s">
        <v>85</v>
      </c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80"/>
      <c r="Y22" s="81">
        <v>28.5</v>
      </c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>
        <f>SUM(BF22:DH22)</f>
        <v>20049.34</v>
      </c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>
        <v>17152.32</v>
      </c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>
        <v>2897.02</v>
      </c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30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>
        <f>AO22*Y22*12-3.76</f>
        <v>6856870.5200000014</v>
      </c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38"/>
      <c r="FH22" s="38"/>
      <c r="FI22" s="37">
        <f>EP22+FG22+FH22-0.52</f>
        <v>6856870.0000000019</v>
      </c>
    </row>
    <row r="23" spans="1:165" s="15" customFormat="1" ht="27" customHeight="1" x14ac:dyDescent="0.35">
      <c r="A23" s="77" t="s">
        <v>50</v>
      </c>
      <c r="B23" s="77"/>
      <c r="C23" s="77"/>
      <c r="D23" s="77"/>
      <c r="E23" s="77"/>
      <c r="F23" s="77"/>
      <c r="G23" s="82" t="s">
        <v>86</v>
      </c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1">
        <v>2</v>
      </c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>
        <f>SUM(BF23:DH23)</f>
        <v>38226.5</v>
      </c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>
        <v>34751.5</v>
      </c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>
        <v>3475</v>
      </c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30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>
        <f>AO23*Y23*12</f>
        <v>917436</v>
      </c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38"/>
      <c r="FH23" s="38"/>
      <c r="FI23" s="37">
        <f t="shared" ref="FI23:FI24" si="0">EP23+FG23+FH23</f>
        <v>917436</v>
      </c>
    </row>
    <row r="24" spans="1:165" s="15" customFormat="1" ht="32.25" customHeight="1" x14ac:dyDescent="0.35">
      <c r="A24" s="77" t="s">
        <v>104</v>
      </c>
      <c r="B24" s="77"/>
      <c r="C24" s="77"/>
      <c r="D24" s="77"/>
      <c r="E24" s="77"/>
      <c r="F24" s="77"/>
      <c r="G24" s="82" t="s">
        <v>87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1">
        <v>6.5</v>
      </c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>
        <f>SUM(BF24:DH24)</f>
        <v>16242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>
        <v>10480</v>
      </c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>
        <v>442.46</v>
      </c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>
        <v>5319.54</v>
      </c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30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>
        <f>AO24*Y24*12-24</f>
        <v>1266852</v>
      </c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39">
        <v>16242</v>
      </c>
      <c r="FH24" s="38">
        <v>0</v>
      </c>
      <c r="FI24" s="37">
        <f t="shared" si="0"/>
        <v>1283094</v>
      </c>
    </row>
    <row r="25" spans="1:165" s="15" customFormat="1" ht="15" customHeight="1" x14ac:dyDescent="0.35">
      <c r="A25" s="84" t="s">
        <v>17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6"/>
      <c r="Y25" s="87" t="s">
        <v>18</v>
      </c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 t="s">
        <v>18</v>
      </c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 t="s">
        <v>18</v>
      </c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 t="s">
        <v>18</v>
      </c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29"/>
      <c r="DJ25" s="87" t="s">
        <v>18</v>
      </c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 t="s">
        <v>18</v>
      </c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1">
        <f>SUM(EP22:FF24)</f>
        <v>9041158.5200000014</v>
      </c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37">
        <f>SUM(FG22:FG24)</f>
        <v>16242</v>
      </c>
      <c r="FH25" s="37">
        <f>SUM(FH22:FH24)</f>
        <v>0</v>
      </c>
      <c r="FI25" s="37">
        <f>SUM(FI22:FI24)</f>
        <v>9057400.0000000019</v>
      </c>
    </row>
  </sheetData>
  <mergeCells count="72">
    <mergeCell ref="DI18:DI20"/>
    <mergeCell ref="A8:FH8"/>
    <mergeCell ref="FH18:FH20"/>
    <mergeCell ref="A25:X25"/>
    <mergeCell ref="Y25:AN25"/>
    <mergeCell ref="AO25:BE25"/>
    <mergeCell ref="BF25:BW25"/>
    <mergeCell ref="BX25:CP25"/>
    <mergeCell ref="CQ25:DH25"/>
    <mergeCell ref="DJ25:DY25"/>
    <mergeCell ref="DJ23:DY23"/>
    <mergeCell ref="DZ23:EO23"/>
    <mergeCell ref="EP23:FF23"/>
    <mergeCell ref="DZ25:EO25"/>
    <mergeCell ref="EP25:FF25"/>
    <mergeCell ref="DJ24:DY24"/>
    <mergeCell ref="EP24:FF24"/>
    <mergeCell ref="A24:F24"/>
    <mergeCell ref="G24:X24"/>
    <mergeCell ref="Y24:AN24"/>
    <mergeCell ref="AO24:BE24"/>
    <mergeCell ref="BF24:BW24"/>
    <mergeCell ref="BX24:CP24"/>
    <mergeCell ref="CQ24:DH24"/>
    <mergeCell ref="BX23:CP23"/>
    <mergeCell ref="CQ23:DH23"/>
    <mergeCell ref="BX22:CP22"/>
    <mergeCell ref="CQ22:DH22"/>
    <mergeCell ref="DZ24:EO24"/>
    <mergeCell ref="A23:F23"/>
    <mergeCell ref="G23:X23"/>
    <mergeCell ref="Y23:AN23"/>
    <mergeCell ref="AO23:BE23"/>
    <mergeCell ref="BF23:BW23"/>
    <mergeCell ref="DJ21:DY21"/>
    <mergeCell ref="DZ21:EO21"/>
    <mergeCell ref="EP21:FF21"/>
    <mergeCell ref="A22:F22"/>
    <mergeCell ref="G22:X22"/>
    <mergeCell ref="Y22:AN22"/>
    <mergeCell ref="AO22:BE22"/>
    <mergeCell ref="BF22:BW22"/>
    <mergeCell ref="DJ22:DY22"/>
    <mergeCell ref="DZ22:EO22"/>
    <mergeCell ref="EP22:FF22"/>
    <mergeCell ref="BF19:DH19"/>
    <mergeCell ref="BF20:BW20"/>
    <mergeCell ref="BX20:CP20"/>
    <mergeCell ref="CQ20:DH20"/>
    <mergeCell ref="A21:F21"/>
    <mergeCell ref="G21:X21"/>
    <mergeCell ref="Y21:AN21"/>
    <mergeCell ref="AO21:BE21"/>
    <mergeCell ref="BF21:BW21"/>
    <mergeCell ref="BX21:CP21"/>
    <mergeCell ref="CQ21:DH21"/>
    <mergeCell ref="FG18:FG20"/>
    <mergeCell ref="FI18:FI20"/>
    <mergeCell ref="DA2:FF2"/>
    <mergeCell ref="A10:FF10"/>
    <mergeCell ref="X12:FF12"/>
    <mergeCell ref="A14:AO14"/>
    <mergeCell ref="AP14:FF14"/>
    <mergeCell ref="A16:FF16"/>
    <mergeCell ref="A18:F20"/>
    <mergeCell ref="G18:X20"/>
    <mergeCell ref="Y18:AN20"/>
    <mergeCell ref="AO18:DH18"/>
    <mergeCell ref="DJ18:DY20"/>
    <mergeCell ref="DZ18:EO20"/>
    <mergeCell ref="EP18:FF20"/>
    <mergeCell ref="AO19:BE20"/>
  </mergeCells>
  <pageMargins left="0.59055118110236227" right="0.51181102362204722" top="0.78740157480314965" bottom="0.39370078740157483" header="0.19685039370078741" footer="0.19685039370078741"/>
  <pageSetup paperSize="9" scale="6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188"/>
  <sheetViews>
    <sheetView view="pageBreakPreview" topLeftCell="A4" zoomScale="115" zoomScaleSheetLayoutView="115" workbookViewId="0">
      <selection activeCell="EC17" sqref="EC17"/>
    </sheetView>
  </sheetViews>
  <sheetFormatPr defaultColWidth="0.81640625" defaultRowHeight="12" customHeight="1" x14ac:dyDescent="0.3"/>
  <cols>
    <col min="1" max="22" width="0.81640625" style="4"/>
    <col min="23" max="23" width="2.54296875" style="4" customWidth="1"/>
    <col min="24" max="24" width="0.81640625" style="4" customWidth="1"/>
    <col min="25" max="25" width="0.81640625" style="4"/>
    <col min="26" max="26" width="0.81640625" style="4" customWidth="1"/>
    <col min="27" max="40" width="0.81640625" style="4"/>
    <col min="41" max="41" width="3.54296875" style="4" customWidth="1"/>
    <col min="42" max="104" width="0.81640625" style="4"/>
    <col min="105" max="105" width="8.54296875" style="4" customWidth="1"/>
    <col min="106" max="107" width="14" style="4" customWidth="1"/>
    <col min="108" max="108" width="13.453125" style="4" customWidth="1"/>
    <col min="109" max="132" width="0.81640625" style="4"/>
    <col min="133" max="133" width="11.26953125" style="4" bestFit="1" customWidth="1"/>
    <col min="134" max="140" width="0.81640625" style="4"/>
    <col min="141" max="141" width="11.54296875" style="4" bestFit="1" customWidth="1"/>
    <col min="142" max="16384" width="0.81640625" style="4"/>
  </cols>
  <sheetData>
    <row r="1" spans="1:107" ht="3" customHeight="1" x14ac:dyDescent="0.3"/>
    <row r="2" spans="1:107" s="7" customFormat="1" ht="29.25" customHeight="1" x14ac:dyDescent="0.3">
      <c r="A2" s="90" t="s">
        <v>127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C2" s="27"/>
    </row>
    <row r="3" spans="1:107" ht="10.5" customHeight="1" x14ac:dyDescent="0.3"/>
    <row r="4" spans="1:107" s="11" customFormat="1" ht="45" customHeight="1" x14ac:dyDescent="0.35">
      <c r="A4" s="54" t="s">
        <v>7</v>
      </c>
      <c r="B4" s="55"/>
      <c r="C4" s="55"/>
      <c r="D4" s="55"/>
      <c r="E4" s="55"/>
      <c r="F4" s="56"/>
      <c r="G4" s="54" t="s">
        <v>19</v>
      </c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6"/>
      <c r="AE4" s="54" t="s">
        <v>20</v>
      </c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6"/>
      <c r="BD4" s="54" t="s">
        <v>21</v>
      </c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6"/>
      <c r="BT4" s="54" t="s">
        <v>22</v>
      </c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6"/>
      <c r="CJ4" s="54" t="s">
        <v>23</v>
      </c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6"/>
      <c r="DC4" s="28"/>
    </row>
    <row r="5" spans="1:107" s="14" customFormat="1" ht="13" x14ac:dyDescent="0.35">
      <c r="A5" s="76">
        <v>1</v>
      </c>
      <c r="B5" s="76"/>
      <c r="C5" s="76"/>
      <c r="D5" s="76"/>
      <c r="E5" s="76"/>
      <c r="F5" s="76"/>
      <c r="G5" s="76">
        <v>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>
        <v>3</v>
      </c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>
        <v>4</v>
      </c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>
        <v>5</v>
      </c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>
        <v>6</v>
      </c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</row>
    <row r="6" spans="1:107" s="15" customFormat="1" ht="15" customHeight="1" x14ac:dyDescent="0.35">
      <c r="A6" s="77" t="s">
        <v>31</v>
      </c>
      <c r="B6" s="77"/>
      <c r="C6" s="77"/>
      <c r="D6" s="77"/>
      <c r="E6" s="77"/>
      <c r="F6" s="77"/>
      <c r="G6" s="82" t="s">
        <v>90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7">
        <v>100</v>
      </c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>
        <v>2</v>
      </c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>
        <v>12</v>
      </c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</row>
    <row r="7" spans="1:107" s="15" customFormat="1" ht="15" customHeight="1" x14ac:dyDescent="0.35">
      <c r="A7" s="77" t="s">
        <v>39</v>
      </c>
      <c r="B7" s="77"/>
      <c r="C7" s="77"/>
      <c r="D7" s="77"/>
      <c r="E7" s="77"/>
      <c r="F7" s="77"/>
      <c r="G7" s="82" t="s">
        <v>91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</row>
    <row r="8" spans="1:107" s="15" customFormat="1" ht="15" customHeight="1" x14ac:dyDescent="0.35">
      <c r="A8" s="77" t="s">
        <v>50</v>
      </c>
      <c r="B8" s="77"/>
      <c r="C8" s="77"/>
      <c r="D8" s="77"/>
      <c r="E8" s="77"/>
      <c r="F8" s="77"/>
      <c r="G8" s="82" t="s">
        <v>92</v>
      </c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7">
        <v>500</v>
      </c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</row>
    <row r="9" spans="1:107" s="15" customFormat="1" ht="15" customHeight="1" x14ac:dyDescent="0.35">
      <c r="A9" s="77"/>
      <c r="B9" s="77"/>
      <c r="C9" s="77"/>
      <c r="D9" s="77"/>
      <c r="E9" s="77"/>
      <c r="F9" s="77"/>
      <c r="G9" s="85" t="s">
        <v>17</v>
      </c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6"/>
      <c r="AE9" s="87" t="s">
        <v>18</v>
      </c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 t="s">
        <v>18</v>
      </c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 t="s">
        <v>18</v>
      </c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1">
        <f>SUM(CJ6:DA8)</f>
        <v>0</v>
      </c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</row>
    <row r="11" spans="1:107" s="7" customFormat="1" ht="14" x14ac:dyDescent="0.3">
      <c r="A11" s="50" t="s">
        <v>122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C11" s="27"/>
    </row>
    <row r="12" spans="1:107" ht="10.5" customHeight="1" x14ac:dyDescent="0.3"/>
    <row r="13" spans="1:107" s="11" customFormat="1" ht="55.5" customHeight="1" x14ac:dyDescent="0.35">
      <c r="A13" s="54" t="s">
        <v>7</v>
      </c>
      <c r="B13" s="55"/>
      <c r="C13" s="55"/>
      <c r="D13" s="55"/>
      <c r="E13" s="55"/>
      <c r="F13" s="56"/>
      <c r="G13" s="54" t="s">
        <v>19</v>
      </c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6"/>
      <c r="AE13" s="54" t="s">
        <v>24</v>
      </c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6"/>
      <c r="AZ13" s="54" t="s">
        <v>25</v>
      </c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6"/>
      <c r="BR13" s="54" t="s">
        <v>26</v>
      </c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6"/>
      <c r="CJ13" s="54" t="s">
        <v>23</v>
      </c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6"/>
      <c r="DC13" s="28"/>
    </row>
    <row r="14" spans="1:107" s="14" customFormat="1" ht="13" x14ac:dyDescent="0.35">
      <c r="A14" s="76">
        <v>1</v>
      </c>
      <c r="B14" s="76"/>
      <c r="C14" s="76"/>
      <c r="D14" s="76"/>
      <c r="E14" s="76"/>
      <c r="F14" s="76"/>
      <c r="G14" s="76">
        <v>2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>
        <v>3</v>
      </c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>
        <v>4</v>
      </c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>
        <v>5</v>
      </c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>
        <v>6</v>
      </c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</row>
    <row r="15" spans="1:107" s="15" customFormat="1" ht="32.25" customHeight="1" x14ac:dyDescent="0.35">
      <c r="A15" s="77" t="s">
        <v>31</v>
      </c>
      <c r="B15" s="77"/>
      <c r="C15" s="77"/>
      <c r="D15" s="77"/>
      <c r="E15" s="77"/>
      <c r="F15" s="77"/>
      <c r="G15" s="82" t="s">
        <v>93</v>
      </c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7">
        <v>0</v>
      </c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>
        <v>12</v>
      </c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>
        <v>0</v>
      </c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1">
        <f>AE15*AZ15*BR15</f>
        <v>0</v>
      </c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</row>
    <row r="16" spans="1:107" s="15" customFormat="1" ht="15" customHeight="1" x14ac:dyDescent="0.35">
      <c r="A16" s="77"/>
      <c r="B16" s="77"/>
      <c r="C16" s="77"/>
      <c r="D16" s="77"/>
      <c r="E16" s="77"/>
      <c r="F16" s="77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</row>
    <row r="17" spans="1:141" s="15" customFormat="1" ht="15" customHeight="1" x14ac:dyDescent="0.35">
      <c r="A17" s="77"/>
      <c r="B17" s="77"/>
      <c r="C17" s="77"/>
      <c r="D17" s="77"/>
      <c r="E17" s="77"/>
      <c r="F17" s="77"/>
      <c r="G17" s="85" t="s">
        <v>17</v>
      </c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6"/>
      <c r="AE17" s="87" t="s">
        <v>18</v>
      </c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 t="s">
        <v>18</v>
      </c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 t="s">
        <v>18</v>
      </c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1">
        <f>SUM(CJ15:DA16)</f>
        <v>0</v>
      </c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EC17" s="24">
        <f>стр.1!FI25+стр.2_5!CJ17+стр.2_5!DD36+стр.2_5!CJ50+стр.2_5!CE62+стр.2_5!CE73+стр.2_5!CJ85+стр.2_5!CJ97+стр.2_5!CL111+стр.2_5!DC129+стр.2_5!CJ137+стр.2_5!CJ148+стр.2_5!DC164+стр.2_5!CJ172+CJ9+CJ180</f>
        <v>12937600.000000002</v>
      </c>
    </row>
    <row r="18" spans="1:141" ht="12" customHeight="1" x14ac:dyDescent="0.3">
      <c r="EK18" s="23"/>
    </row>
    <row r="19" spans="1:141" s="7" customFormat="1" ht="41.25" customHeight="1" x14ac:dyDescent="0.3">
      <c r="A19" s="90" t="s">
        <v>27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C19" s="27"/>
    </row>
    <row r="20" spans="1:141" ht="10.5" customHeight="1" x14ac:dyDescent="0.3"/>
    <row r="21" spans="1:141" ht="55.5" customHeight="1" x14ac:dyDescent="0.3">
      <c r="A21" s="54" t="s">
        <v>7</v>
      </c>
      <c r="B21" s="55"/>
      <c r="C21" s="55"/>
      <c r="D21" s="55"/>
      <c r="E21" s="55"/>
      <c r="F21" s="56"/>
      <c r="G21" s="54" t="s">
        <v>28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6"/>
      <c r="BW21" s="54" t="s">
        <v>29</v>
      </c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6"/>
      <c r="CM21" s="54" t="s">
        <v>30</v>
      </c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6"/>
      <c r="DB21" s="22" t="s">
        <v>123</v>
      </c>
      <c r="DC21" s="22" t="s">
        <v>128</v>
      </c>
      <c r="DD21" s="21" t="s">
        <v>89</v>
      </c>
    </row>
    <row r="22" spans="1:141" s="2" customFormat="1" ht="13" x14ac:dyDescent="0.3">
      <c r="A22" s="76">
        <v>1</v>
      </c>
      <c r="B22" s="76"/>
      <c r="C22" s="76"/>
      <c r="D22" s="76"/>
      <c r="E22" s="76"/>
      <c r="F22" s="76"/>
      <c r="G22" s="76">
        <v>2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>
        <v>3</v>
      </c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>
        <v>4</v>
      </c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19"/>
      <c r="DC22" s="19"/>
      <c r="DD22" s="19"/>
    </row>
    <row r="23" spans="1:141" ht="15" customHeight="1" x14ac:dyDescent="0.3">
      <c r="A23" s="77" t="s">
        <v>31</v>
      </c>
      <c r="B23" s="77"/>
      <c r="C23" s="77"/>
      <c r="D23" s="77"/>
      <c r="E23" s="77"/>
      <c r="F23" s="77"/>
      <c r="G23" s="16"/>
      <c r="H23" s="79" t="s">
        <v>32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80"/>
      <c r="BW23" s="87" t="s">
        <v>18</v>
      </c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1">
        <f>SUM(CM24)</f>
        <v>1992593.2000000004</v>
      </c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20"/>
      <c r="DC23" s="20"/>
      <c r="DD23" s="20">
        <f>DD24</f>
        <v>1992593.2000000004</v>
      </c>
    </row>
    <row r="24" spans="1:141" s="2" customFormat="1" ht="13" x14ac:dyDescent="0.3">
      <c r="A24" s="93" t="s">
        <v>33</v>
      </c>
      <c r="B24" s="94"/>
      <c r="C24" s="94"/>
      <c r="D24" s="94"/>
      <c r="E24" s="94"/>
      <c r="F24" s="95"/>
      <c r="G24" s="17"/>
      <c r="H24" s="99" t="s">
        <v>13</v>
      </c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100"/>
      <c r="BW24" s="101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3"/>
      <c r="CM24" s="107">
        <f>стр.1!FI25*22%-34.8</f>
        <v>1992593.2000000004</v>
      </c>
      <c r="CN24" s="108"/>
      <c r="CO24" s="108"/>
      <c r="CP24" s="108"/>
      <c r="CQ24" s="108"/>
      <c r="CR24" s="108"/>
      <c r="CS24" s="108"/>
      <c r="CT24" s="108"/>
      <c r="CU24" s="108"/>
      <c r="CV24" s="108"/>
      <c r="CW24" s="108"/>
      <c r="CX24" s="108"/>
      <c r="CY24" s="108"/>
      <c r="CZ24" s="108"/>
      <c r="DA24" s="109"/>
      <c r="DB24" s="88"/>
      <c r="DC24" s="88"/>
      <c r="DD24" s="88">
        <f>CM24+DB24+DC24</f>
        <v>1992593.2000000004</v>
      </c>
    </row>
    <row r="25" spans="1:141" s="2" customFormat="1" ht="13" x14ac:dyDescent="0.3">
      <c r="A25" s="96"/>
      <c r="B25" s="97"/>
      <c r="C25" s="97"/>
      <c r="D25" s="97"/>
      <c r="E25" s="97"/>
      <c r="F25" s="98"/>
      <c r="G25" s="18"/>
      <c r="H25" s="113" t="s">
        <v>34</v>
      </c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3"/>
      <c r="BU25" s="113"/>
      <c r="BV25" s="114"/>
      <c r="BW25" s="104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6"/>
      <c r="CM25" s="110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2"/>
      <c r="DB25" s="89"/>
      <c r="DC25" s="89"/>
      <c r="DD25" s="89"/>
    </row>
    <row r="26" spans="1:141" s="2" customFormat="1" ht="13.5" customHeight="1" x14ac:dyDescent="0.3">
      <c r="A26" s="77" t="s">
        <v>35</v>
      </c>
      <c r="B26" s="77"/>
      <c r="C26" s="77"/>
      <c r="D26" s="77"/>
      <c r="E26" s="77"/>
      <c r="F26" s="77"/>
      <c r="G26" s="16"/>
      <c r="H26" s="91" t="s">
        <v>36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2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20"/>
      <c r="DC26" s="20"/>
      <c r="DD26" s="20"/>
    </row>
    <row r="27" spans="1:141" s="2" customFormat="1" ht="26.25" customHeight="1" x14ac:dyDescent="0.3">
      <c r="A27" s="77" t="s">
        <v>37</v>
      </c>
      <c r="B27" s="77"/>
      <c r="C27" s="77"/>
      <c r="D27" s="77"/>
      <c r="E27" s="77"/>
      <c r="F27" s="77"/>
      <c r="G27" s="16"/>
      <c r="H27" s="91" t="s">
        <v>38</v>
      </c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2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20"/>
      <c r="DC27" s="20"/>
      <c r="DD27" s="20"/>
    </row>
    <row r="28" spans="1:141" s="2" customFormat="1" ht="26.25" customHeight="1" x14ac:dyDescent="0.3">
      <c r="A28" s="77" t="s">
        <v>39</v>
      </c>
      <c r="B28" s="77"/>
      <c r="C28" s="77"/>
      <c r="D28" s="77"/>
      <c r="E28" s="77"/>
      <c r="F28" s="77"/>
      <c r="G28" s="16"/>
      <c r="H28" s="79" t="s">
        <v>40</v>
      </c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80"/>
      <c r="BW28" s="87" t="s">
        <v>18</v>
      </c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20"/>
      <c r="DC28" s="20"/>
      <c r="DD28" s="20"/>
    </row>
    <row r="29" spans="1:141" s="2" customFormat="1" ht="13" x14ac:dyDescent="0.3">
      <c r="A29" s="93" t="s">
        <v>41</v>
      </c>
      <c r="B29" s="94"/>
      <c r="C29" s="94"/>
      <c r="D29" s="94"/>
      <c r="E29" s="94"/>
      <c r="F29" s="95"/>
      <c r="G29" s="17"/>
      <c r="H29" s="99" t="s">
        <v>13</v>
      </c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100"/>
      <c r="BW29" s="101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3"/>
      <c r="CM29" s="107">
        <f>стр.1!FI25*2.9%</f>
        <v>262664.60000000003</v>
      </c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9"/>
      <c r="DB29" s="88"/>
      <c r="DC29" s="88"/>
      <c r="DD29" s="88">
        <f>CM29+DB29+DC29</f>
        <v>262664.60000000003</v>
      </c>
    </row>
    <row r="30" spans="1:141" s="2" customFormat="1" ht="25.5" customHeight="1" x14ac:dyDescent="0.3">
      <c r="A30" s="96"/>
      <c r="B30" s="97"/>
      <c r="C30" s="97"/>
      <c r="D30" s="97"/>
      <c r="E30" s="97"/>
      <c r="F30" s="98"/>
      <c r="G30" s="18"/>
      <c r="H30" s="113" t="s">
        <v>42</v>
      </c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113"/>
      <c r="BD30" s="113"/>
      <c r="BE30" s="113"/>
      <c r="BF30" s="113"/>
      <c r="BG30" s="113"/>
      <c r="BH30" s="113"/>
      <c r="BI30" s="113"/>
      <c r="BJ30" s="113"/>
      <c r="BK30" s="113"/>
      <c r="BL30" s="113"/>
      <c r="BM30" s="113"/>
      <c r="BN30" s="113"/>
      <c r="BO30" s="113"/>
      <c r="BP30" s="113"/>
      <c r="BQ30" s="113"/>
      <c r="BR30" s="113"/>
      <c r="BS30" s="113"/>
      <c r="BT30" s="113"/>
      <c r="BU30" s="113"/>
      <c r="BV30" s="114"/>
      <c r="BW30" s="104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5"/>
      <c r="CL30" s="106"/>
      <c r="CM30" s="110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2"/>
      <c r="DB30" s="89"/>
      <c r="DC30" s="89"/>
      <c r="DD30" s="89"/>
    </row>
    <row r="31" spans="1:141" s="2" customFormat="1" ht="26.25" customHeight="1" x14ac:dyDescent="0.3">
      <c r="A31" s="77" t="s">
        <v>43</v>
      </c>
      <c r="B31" s="77"/>
      <c r="C31" s="77"/>
      <c r="D31" s="77"/>
      <c r="E31" s="77"/>
      <c r="F31" s="77"/>
      <c r="G31" s="16"/>
      <c r="H31" s="91" t="s">
        <v>44</v>
      </c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2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20"/>
      <c r="DC31" s="20"/>
      <c r="DD31" s="20"/>
    </row>
    <row r="32" spans="1:141" s="2" customFormat="1" ht="27" customHeight="1" x14ac:dyDescent="0.3">
      <c r="A32" s="77" t="s">
        <v>45</v>
      </c>
      <c r="B32" s="77"/>
      <c r="C32" s="77"/>
      <c r="D32" s="77"/>
      <c r="E32" s="77"/>
      <c r="F32" s="77"/>
      <c r="G32" s="16"/>
      <c r="H32" s="91" t="s">
        <v>46</v>
      </c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2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1">
        <f>стр.1!FI25*0.2%</f>
        <v>18114.800000000003</v>
      </c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20"/>
      <c r="DC32" s="20"/>
      <c r="DD32" s="20">
        <f>CM32+DB32+DC32</f>
        <v>18114.800000000003</v>
      </c>
    </row>
    <row r="33" spans="1:108" s="2" customFormat="1" ht="27" customHeight="1" x14ac:dyDescent="0.3">
      <c r="A33" s="77" t="s">
        <v>47</v>
      </c>
      <c r="B33" s="77"/>
      <c r="C33" s="77"/>
      <c r="D33" s="77"/>
      <c r="E33" s="77"/>
      <c r="F33" s="77"/>
      <c r="G33" s="16"/>
      <c r="H33" s="91" t="s">
        <v>48</v>
      </c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2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20"/>
      <c r="DC33" s="20"/>
      <c r="DD33" s="20"/>
    </row>
    <row r="34" spans="1:108" s="2" customFormat="1" ht="27" customHeight="1" x14ac:dyDescent="0.3">
      <c r="A34" s="77" t="s">
        <v>49</v>
      </c>
      <c r="B34" s="77"/>
      <c r="C34" s="77"/>
      <c r="D34" s="77"/>
      <c r="E34" s="77"/>
      <c r="F34" s="77"/>
      <c r="G34" s="16"/>
      <c r="H34" s="91" t="s">
        <v>48</v>
      </c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2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1"/>
      <c r="CN34" s="81"/>
      <c r="CO34" s="81"/>
      <c r="CP34" s="81"/>
      <c r="CQ34" s="81"/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20"/>
      <c r="DC34" s="20"/>
      <c r="DD34" s="20"/>
    </row>
    <row r="35" spans="1:108" s="2" customFormat="1" ht="26.25" customHeight="1" x14ac:dyDescent="0.3">
      <c r="A35" s="77" t="s">
        <v>50</v>
      </c>
      <c r="B35" s="77"/>
      <c r="C35" s="77"/>
      <c r="D35" s="77"/>
      <c r="E35" s="77"/>
      <c r="F35" s="77"/>
      <c r="G35" s="16"/>
      <c r="H35" s="79" t="s">
        <v>51</v>
      </c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80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1">
        <f>стр.1!FI25*5.1%</f>
        <v>461927.40000000008</v>
      </c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20"/>
      <c r="DC35" s="20"/>
      <c r="DD35" s="20">
        <f>CM35+DB35+DC35</f>
        <v>461927.40000000008</v>
      </c>
    </row>
    <row r="36" spans="1:108" s="2" customFormat="1" ht="13.5" customHeight="1" x14ac:dyDescent="0.3">
      <c r="A36" s="77"/>
      <c r="B36" s="77"/>
      <c r="C36" s="77"/>
      <c r="D36" s="77"/>
      <c r="E36" s="77"/>
      <c r="F36" s="77"/>
      <c r="G36" s="84" t="s">
        <v>17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6"/>
      <c r="BW36" s="87" t="s">
        <v>18</v>
      </c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1">
        <f>SUM(CM24:DA35)</f>
        <v>2735300</v>
      </c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20">
        <f>SUM(DB24:DB35)</f>
        <v>0</v>
      </c>
      <c r="DC36" s="20">
        <f>SUM(DC24:DC35)</f>
        <v>0</v>
      </c>
      <c r="DD36" s="20">
        <f>DD24+DD29+DD32+DD35</f>
        <v>2735300</v>
      </c>
    </row>
    <row r="37" spans="1:108" ht="3" customHeight="1" x14ac:dyDescent="0.3"/>
    <row r="38" spans="1:108" s="1" customFormat="1" ht="48" customHeight="1" x14ac:dyDescent="0.25">
      <c r="A38" s="115" t="s">
        <v>52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</row>
    <row r="40" spans="1:108" s="7" customFormat="1" ht="14" x14ac:dyDescent="0.3">
      <c r="A40" s="50" t="s">
        <v>124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C40" s="27"/>
    </row>
    <row r="41" spans="1:108" ht="6" customHeight="1" x14ac:dyDescent="0.3"/>
    <row r="42" spans="1:108" s="7" customFormat="1" ht="14" x14ac:dyDescent="0.3">
      <c r="A42" s="7" t="s">
        <v>4</v>
      </c>
      <c r="X42" s="51" t="s">
        <v>125</v>
      </c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C42" s="27"/>
    </row>
    <row r="43" spans="1:108" s="7" customFormat="1" ht="6" customHeight="1" x14ac:dyDescent="0.3"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C43" s="27"/>
    </row>
    <row r="44" spans="1:108" s="7" customFormat="1" ht="14" x14ac:dyDescent="0.3">
      <c r="A44" s="52" t="s">
        <v>5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 t="s">
        <v>96</v>
      </c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C44" s="27"/>
    </row>
    <row r="45" spans="1:108" ht="10.5" customHeight="1" x14ac:dyDescent="0.3"/>
    <row r="46" spans="1:108" s="11" customFormat="1" ht="45" customHeight="1" x14ac:dyDescent="0.35">
      <c r="A46" s="54" t="s">
        <v>7</v>
      </c>
      <c r="B46" s="55"/>
      <c r="C46" s="55"/>
      <c r="D46" s="55"/>
      <c r="E46" s="55"/>
      <c r="F46" s="55"/>
      <c r="G46" s="56"/>
      <c r="H46" s="54" t="s">
        <v>53</v>
      </c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6"/>
      <c r="BD46" s="54" t="s">
        <v>54</v>
      </c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6"/>
      <c r="BT46" s="54" t="s">
        <v>55</v>
      </c>
      <c r="BU46" s="55"/>
      <c r="BV46" s="55"/>
      <c r="BW46" s="55"/>
      <c r="BX46" s="55"/>
      <c r="BY46" s="55"/>
      <c r="BZ46" s="55"/>
      <c r="CA46" s="55"/>
      <c r="CB46" s="55"/>
      <c r="CC46" s="55"/>
      <c r="CD46" s="55"/>
      <c r="CE46" s="55"/>
      <c r="CF46" s="55"/>
      <c r="CG46" s="55"/>
      <c r="CH46" s="55"/>
      <c r="CI46" s="56"/>
      <c r="CJ46" s="54" t="s">
        <v>56</v>
      </c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5"/>
      <c r="CW46" s="55"/>
      <c r="CX46" s="55"/>
      <c r="CY46" s="55"/>
      <c r="CZ46" s="55"/>
      <c r="DA46" s="56"/>
      <c r="DC46" s="28"/>
    </row>
    <row r="47" spans="1:108" s="14" customFormat="1" ht="13" x14ac:dyDescent="0.35">
      <c r="A47" s="76">
        <v>1</v>
      </c>
      <c r="B47" s="76"/>
      <c r="C47" s="76"/>
      <c r="D47" s="76"/>
      <c r="E47" s="76"/>
      <c r="F47" s="76"/>
      <c r="G47" s="76"/>
      <c r="H47" s="76">
        <v>2</v>
      </c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>
        <v>3</v>
      </c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>
        <v>4</v>
      </c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>
        <v>5</v>
      </c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</row>
    <row r="48" spans="1:108" s="15" customFormat="1" ht="15" customHeight="1" x14ac:dyDescent="0.35">
      <c r="A48" s="77" t="s">
        <v>31</v>
      </c>
      <c r="B48" s="77"/>
      <c r="C48" s="77"/>
      <c r="D48" s="77"/>
      <c r="E48" s="77"/>
      <c r="F48" s="77"/>
      <c r="G48" s="77"/>
      <c r="H48" s="82" t="s">
        <v>94</v>
      </c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>
        <v>3</v>
      </c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</row>
    <row r="49" spans="1:107" s="15" customFormat="1" ht="15" customHeight="1" x14ac:dyDescent="0.35">
      <c r="A49" s="77"/>
      <c r="B49" s="77"/>
      <c r="C49" s="77"/>
      <c r="D49" s="77"/>
      <c r="E49" s="77"/>
      <c r="F49" s="77"/>
      <c r="G49" s="77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</row>
    <row r="50" spans="1:107" s="15" customFormat="1" ht="15" customHeight="1" x14ac:dyDescent="0.35">
      <c r="A50" s="77"/>
      <c r="B50" s="77"/>
      <c r="C50" s="77"/>
      <c r="D50" s="77"/>
      <c r="E50" s="77"/>
      <c r="F50" s="77"/>
      <c r="G50" s="77"/>
      <c r="H50" s="85" t="s">
        <v>17</v>
      </c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6"/>
      <c r="BD50" s="87" t="s">
        <v>18</v>
      </c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 t="s">
        <v>18</v>
      </c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1">
        <f>SUM(CJ48:DA49)</f>
        <v>0</v>
      </c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</row>
    <row r="51" spans="1:107" s="2" customFormat="1" ht="12" customHeight="1" x14ac:dyDescent="0.3"/>
    <row r="52" spans="1:107" s="7" customFormat="1" ht="14" x14ac:dyDescent="0.3">
      <c r="A52" s="50" t="s">
        <v>126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C52" s="27"/>
    </row>
    <row r="53" spans="1:107" ht="6" customHeight="1" x14ac:dyDescent="0.3"/>
    <row r="54" spans="1:107" s="7" customFormat="1" ht="14" x14ac:dyDescent="0.3">
      <c r="A54" s="7" t="s">
        <v>4</v>
      </c>
      <c r="X54" s="51" t="s">
        <v>95</v>
      </c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C54" s="27"/>
    </row>
    <row r="55" spans="1:107" s="7" customFormat="1" ht="6" customHeight="1" x14ac:dyDescent="0.3"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C55" s="27"/>
    </row>
    <row r="56" spans="1:107" s="7" customFormat="1" ht="14" x14ac:dyDescent="0.3">
      <c r="A56" s="52" t="s">
        <v>5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3" t="s">
        <v>96</v>
      </c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C56" s="27"/>
    </row>
    <row r="57" spans="1:107" ht="10.5" customHeight="1" x14ac:dyDescent="0.3"/>
    <row r="58" spans="1:107" s="11" customFormat="1" ht="55.5" customHeight="1" x14ac:dyDescent="0.35">
      <c r="A58" s="54" t="s">
        <v>7</v>
      </c>
      <c r="B58" s="55"/>
      <c r="C58" s="55"/>
      <c r="D58" s="55"/>
      <c r="E58" s="55"/>
      <c r="F58" s="55"/>
      <c r="G58" s="56"/>
      <c r="H58" s="54" t="s">
        <v>57</v>
      </c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6"/>
      <c r="BD58" s="54" t="s">
        <v>58</v>
      </c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6"/>
      <c r="BT58" s="54" t="s">
        <v>59</v>
      </c>
      <c r="BU58" s="55"/>
      <c r="BV58" s="55"/>
      <c r="BW58" s="55"/>
      <c r="BX58" s="55"/>
      <c r="BY58" s="55"/>
      <c r="BZ58" s="55"/>
      <c r="CA58" s="55"/>
      <c r="CB58" s="55"/>
      <c r="CC58" s="55"/>
      <c r="CD58" s="56"/>
      <c r="CE58" s="54" t="s">
        <v>60</v>
      </c>
      <c r="CF58" s="55"/>
      <c r="CG58" s="55"/>
      <c r="CH58" s="55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6"/>
      <c r="DC58" s="28"/>
    </row>
    <row r="59" spans="1:107" s="14" customFormat="1" ht="13" x14ac:dyDescent="0.35">
      <c r="A59" s="76">
        <v>1</v>
      </c>
      <c r="B59" s="76"/>
      <c r="C59" s="76"/>
      <c r="D59" s="76"/>
      <c r="E59" s="76"/>
      <c r="F59" s="76"/>
      <c r="G59" s="76"/>
      <c r="H59" s="76">
        <v>2</v>
      </c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>
        <v>3</v>
      </c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>
        <v>4</v>
      </c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>
        <v>5</v>
      </c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</row>
    <row r="60" spans="1:107" s="15" customFormat="1" ht="15" customHeight="1" x14ac:dyDescent="0.35">
      <c r="A60" s="77" t="s">
        <v>31</v>
      </c>
      <c r="B60" s="77"/>
      <c r="C60" s="77"/>
      <c r="D60" s="77"/>
      <c r="E60" s="77"/>
      <c r="F60" s="77"/>
      <c r="G60" s="77"/>
      <c r="H60" s="82" t="s">
        <v>97</v>
      </c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1">
        <v>20700</v>
      </c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</row>
    <row r="61" spans="1:107" s="15" customFormat="1" ht="15" customHeight="1" x14ac:dyDescent="0.35">
      <c r="A61" s="77" t="s">
        <v>39</v>
      </c>
      <c r="B61" s="77"/>
      <c r="C61" s="77"/>
      <c r="D61" s="77"/>
      <c r="E61" s="77"/>
      <c r="F61" s="77"/>
      <c r="G61" s="77"/>
      <c r="H61" s="82" t="s">
        <v>98</v>
      </c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1">
        <v>5700</v>
      </c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</row>
    <row r="62" spans="1:107" s="15" customFormat="1" ht="15" customHeight="1" x14ac:dyDescent="0.35">
      <c r="A62" s="77"/>
      <c r="B62" s="77"/>
      <c r="C62" s="77"/>
      <c r="D62" s="77"/>
      <c r="E62" s="77"/>
      <c r="F62" s="77"/>
      <c r="G62" s="77"/>
      <c r="H62" s="85" t="s">
        <v>17</v>
      </c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6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 t="s">
        <v>18</v>
      </c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1">
        <f>SUM(CE60:DA61)</f>
        <v>26400</v>
      </c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</row>
    <row r="63" spans="1:107" s="10" customFormat="1" ht="14" x14ac:dyDescent="0.3">
      <c r="A63" s="50" t="s">
        <v>126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C63" s="27"/>
    </row>
    <row r="64" spans="1:107" ht="6" customHeight="1" x14ac:dyDescent="0.3"/>
    <row r="65" spans="1:107" s="10" customFormat="1" ht="14" x14ac:dyDescent="0.3">
      <c r="A65" s="10" t="s">
        <v>4</v>
      </c>
      <c r="X65" s="51" t="s">
        <v>99</v>
      </c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C65" s="27"/>
    </row>
    <row r="66" spans="1:107" s="10" customFormat="1" ht="6" customHeight="1" x14ac:dyDescent="0.3"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C66" s="27"/>
    </row>
    <row r="67" spans="1:107" s="10" customFormat="1" ht="14" x14ac:dyDescent="0.3">
      <c r="A67" s="52" t="s">
        <v>5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3" t="s">
        <v>96</v>
      </c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C67" s="27"/>
    </row>
    <row r="68" spans="1:107" ht="10.5" customHeight="1" x14ac:dyDescent="0.3"/>
    <row r="69" spans="1:107" s="12" customFormat="1" ht="55.5" customHeight="1" x14ac:dyDescent="0.35">
      <c r="A69" s="54" t="s">
        <v>7</v>
      </c>
      <c r="B69" s="55"/>
      <c r="C69" s="55"/>
      <c r="D69" s="55"/>
      <c r="E69" s="55"/>
      <c r="F69" s="55"/>
      <c r="G69" s="56"/>
      <c r="H69" s="54" t="s">
        <v>57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6"/>
      <c r="BD69" s="54" t="s">
        <v>58</v>
      </c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6"/>
      <c r="BT69" s="54" t="s">
        <v>59</v>
      </c>
      <c r="BU69" s="55"/>
      <c r="BV69" s="55"/>
      <c r="BW69" s="55"/>
      <c r="BX69" s="55"/>
      <c r="BY69" s="55"/>
      <c r="BZ69" s="55"/>
      <c r="CA69" s="55"/>
      <c r="CB69" s="55"/>
      <c r="CC69" s="55"/>
      <c r="CD69" s="56"/>
      <c r="CE69" s="54" t="s">
        <v>60</v>
      </c>
      <c r="CF69" s="55"/>
      <c r="CG69" s="55"/>
      <c r="CH69" s="55"/>
      <c r="CI69" s="55"/>
      <c r="CJ69" s="55"/>
      <c r="CK69" s="55"/>
      <c r="CL69" s="55"/>
      <c r="CM69" s="55"/>
      <c r="CN69" s="55"/>
      <c r="CO69" s="55"/>
      <c r="CP69" s="55"/>
      <c r="CQ69" s="55"/>
      <c r="CR69" s="55"/>
      <c r="CS69" s="55"/>
      <c r="CT69" s="55"/>
      <c r="CU69" s="55"/>
      <c r="CV69" s="55"/>
      <c r="CW69" s="55"/>
      <c r="CX69" s="55"/>
      <c r="CY69" s="55"/>
      <c r="CZ69" s="55"/>
      <c r="DA69" s="56"/>
      <c r="DC69" s="28"/>
    </row>
    <row r="70" spans="1:107" s="14" customFormat="1" ht="13" x14ac:dyDescent="0.35">
      <c r="A70" s="76">
        <v>1</v>
      </c>
      <c r="B70" s="76"/>
      <c r="C70" s="76"/>
      <c r="D70" s="76"/>
      <c r="E70" s="76"/>
      <c r="F70" s="76"/>
      <c r="G70" s="76"/>
      <c r="H70" s="76">
        <v>2</v>
      </c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>
        <v>3</v>
      </c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>
        <v>4</v>
      </c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>
        <v>5</v>
      </c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</row>
    <row r="71" spans="1:107" s="15" customFormat="1" ht="15" customHeight="1" x14ac:dyDescent="0.35">
      <c r="A71" s="77" t="s">
        <v>31</v>
      </c>
      <c r="B71" s="77"/>
      <c r="C71" s="77"/>
      <c r="D71" s="77"/>
      <c r="E71" s="77"/>
      <c r="F71" s="77"/>
      <c r="G71" s="77"/>
      <c r="H71" s="82" t="s">
        <v>100</v>
      </c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7"/>
      <c r="BR71" s="87"/>
      <c r="BS71" s="87"/>
      <c r="BT71" s="87"/>
      <c r="BU71" s="87"/>
      <c r="BV71" s="87"/>
      <c r="BW71" s="87"/>
      <c r="BX71" s="87"/>
      <c r="BY71" s="87"/>
      <c r="BZ71" s="87"/>
      <c r="CA71" s="87"/>
      <c r="CB71" s="87"/>
      <c r="CC71" s="87"/>
      <c r="CD71" s="87"/>
      <c r="CE71" s="81">
        <v>0</v>
      </c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</row>
    <row r="72" spans="1:107" s="15" customFormat="1" ht="15" customHeight="1" x14ac:dyDescent="0.35">
      <c r="A72" s="77"/>
      <c r="B72" s="77"/>
      <c r="C72" s="77"/>
      <c r="D72" s="77"/>
      <c r="E72" s="77"/>
      <c r="F72" s="77"/>
      <c r="G72" s="77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2"/>
      <c r="AW72" s="82"/>
      <c r="AX72" s="82"/>
      <c r="AY72" s="82"/>
      <c r="AZ72" s="82"/>
      <c r="BA72" s="82"/>
      <c r="BB72" s="82"/>
      <c r="BC72" s="82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  <c r="BS72" s="87"/>
      <c r="BT72" s="87"/>
      <c r="BU72" s="87"/>
      <c r="BV72" s="87"/>
      <c r="BW72" s="87"/>
      <c r="BX72" s="87"/>
      <c r="BY72" s="87"/>
      <c r="BZ72" s="87"/>
      <c r="CA72" s="87"/>
      <c r="CB72" s="87"/>
      <c r="CC72" s="87"/>
      <c r="CD72" s="87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</row>
    <row r="73" spans="1:107" s="15" customFormat="1" ht="15" customHeight="1" x14ac:dyDescent="0.35">
      <c r="A73" s="77"/>
      <c r="B73" s="77"/>
      <c r="C73" s="77"/>
      <c r="D73" s="77"/>
      <c r="E73" s="77"/>
      <c r="F73" s="77"/>
      <c r="G73" s="77"/>
      <c r="H73" s="85" t="s">
        <v>17</v>
      </c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6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87"/>
      <c r="BR73" s="87"/>
      <c r="BS73" s="87"/>
      <c r="BT73" s="87" t="s">
        <v>18</v>
      </c>
      <c r="BU73" s="87"/>
      <c r="BV73" s="87"/>
      <c r="BW73" s="87"/>
      <c r="BX73" s="87"/>
      <c r="BY73" s="87"/>
      <c r="BZ73" s="87"/>
      <c r="CA73" s="87"/>
      <c r="CB73" s="87"/>
      <c r="CC73" s="87"/>
      <c r="CD73" s="87"/>
      <c r="CE73" s="81">
        <f>SUM(CE71:DA72)</f>
        <v>0</v>
      </c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1"/>
      <c r="CQ73" s="81"/>
      <c r="CR73" s="81"/>
      <c r="CS73" s="81"/>
      <c r="CT73" s="81"/>
      <c r="CU73" s="81"/>
      <c r="CV73" s="81"/>
      <c r="CW73" s="81"/>
      <c r="CX73" s="81"/>
      <c r="CY73" s="81"/>
      <c r="CZ73" s="81"/>
      <c r="DA73" s="81"/>
    </row>
    <row r="75" spans="1:107" s="7" customFormat="1" ht="14" x14ac:dyDescent="0.3">
      <c r="A75" s="50" t="s">
        <v>61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C75" s="27"/>
    </row>
    <row r="76" spans="1:107" ht="6" customHeight="1" x14ac:dyDescent="0.3"/>
    <row r="77" spans="1:107" s="7" customFormat="1" ht="14" x14ac:dyDescent="0.3">
      <c r="A77" s="7" t="s">
        <v>4</v>
      </c>
      <c r="X77" s="51" t="s">
        <v>101</v>
      </c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C77" s="27"/>
    </row>
    <row r="78" spans="1:107" s="7" customFormat="1" ht="6" customHeight="1" x14ac:dyDescent="0.3"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C78" s="27"/>
    </row>
    <row r="79" spans="1:107" s="7" customFormat="1" ht="14" x14ac:dyDescent="0.3">
      <c r="A79" s="52" t="s">
        <v>5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  <c r="CZ79" s="53"/>
      <c r="DA79" s="53"/>
      <c r="DC79" s="27"/>
    </row>
    <row r="80" spans="1:107" ht="10.5" customHeight="1" x14ac:dyDescent="0.3"/>
    <row r="81" spans="1:107" s="11" customFormat="1" ht="45" customHeight="1" x14ac:dyDescent="0.35">
      <c r="A81" s="54" t="s">
        <v>7</v>
      </c>
      <c r="B81" s="55"/>
      <c r="C81" s="55"/>
      <c r="D81" s="55"/>
      <c r="E81" s="55"/>
      <c r="F81" s="55"/>
      <c r="G81" s="56"/>
      <c r="H81" s="54" t="s">
        <v>53</v>
      </c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6"/>
      <c r="BD81" s="54" t="s">
        <v>54</v>
      </c>
      <c r="BE81" s="55"/>
      <c r="BF81" s="55"/>
      <c r="BG81" s="55"/>
      <c r="BH81" s="55"/>
      <c r="BI81" s="55"/>
      <c r="BJ81" s="55"/>
      <c r="BK81" s="55"/>
      <c r="BL81" s="55"/>
      <c r="BM81" s="55"/>
      <c r="BN81" s="55"/>
      <c r="BO81" s="55"/>
      <c r="BP81" s="55"/>
      <c r="BQ81" s="55"/>
      <c r="BR81" s="55"/>
      <c r="BS81" s="56"/>
      <c r="BT81" s="54" t="s">
        <v>55</v>
      </c>
      <c r="BU81" s="55"/>
      <c r="BV81" s="55"/>
      <c r="BW81" s="55"/>
      <c r="BX81" s="55"/>
      <c r="BY81" s="55"/>
      <c r="BZ81" s="55"/>
      <c r="CA81" s="55"/>
      <c r="CB81" s="55"/>
      <c r="CC81" s="55"/>
      <c r="CD81" s="55"/>
      <c r="CE81" s="55"/>
      <c r="CF81" s="55"/>
      <c r="CG81" s="55"/>
      <c r="CH81" s="55"/>
      <c r="CI81" s="56"/>
      <c r="CJ81" s="54" t="s">
        <v>56</v>
      </c>
      <c r="CK81" s="55"/>
      <c r="CL81" s="55"/>
      <c r="CM81" s="55"/>
      <c r="CN81" s="55"/>
      <c r="CO81" s="55"/>
      <c r="CP81" s="55"/>
      <c r="CQ81" s="55"/>
      <c r="CR81" s="55"/>
      <c r="CS81" s="55"/>
      <c r="CT81" s="55"/>
      <c r="CU81" s="55"/>
      <c r="CV81" s="55"/>
      <c r="CW81" s="55"/>
      <c r="CX81" s="55"/>
      <c r="CY81" s="55"/>
      <c r="CZ81" s="55"/>
      <c r="DA81" s="56"/>
      <c r="DC81" s="28"/>
    </row>
    <row r="82" spans="1:107" s="14" customFormat="1" ht="13" x14ac:dyDescent="0.35">
      <c r="A82" s="76">
        <v>1</v>
      </c>
      <c r="B82" s="76"/>
      <c r="C82" s="76"/>
      <c r="D82" s="76"/>
      <c r="E82" s="76"/>
      <c r="F82" s="76"/>
      <c r="G82" s="76"/>
      <c r="H82" s="76">
        <v>2</v>
      </c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>
        <v>3</v>
      </c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>
        <v>4</v>
      </c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>
        <v>5</v>
      </c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</row>
    <row r="83" spans="1:107" s="15" customFormat="1" ht="15" customHeight="1" x14ac:dyDescent="0.35">
      <c r="A83" s="77" t="s">
        <v>31</v>
      </c>
      <c r="B83" s="77"/>
      <c r="C83" s="77"/>
      <c r="D83" s="77"/>
      <c r="E83" s="77"/>
      <c r="F83" s="77"/>
      <c r="G83" s="77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7"/>
      <c r="BR83" s="87"/>
      <c r="BS83" s="87"/>
      <c r="BT83" s="87"/>
      <c r="BU83" s="87"/>
      <c r="BV83" s="87"/>
      <c r="BW83" s="87"/>
      <c r="BX83" s="87"/>
      <c r="BY83" s="87"/>
      <c r="BZ83" s="87"/>
      <c r="CA83" s="87"/>
      <c r="CB83" s="87"/>
      <c r="CC83" s="87"/>
      <c r="CD83" s="87"/>
      <c r="CE83" s="87"/>
      <c r="CF83" s="87"/>
      <c r="CG83" s="87"/>
      <c r="CH83" s="87"/>
      <c r="CI83" s="87"/>
      <c r="CJ83" s="87">
        <v>0</v>
      </c>
      <c r="CK83" s="87"/>
      <c r="CL83" s="87"/>
      <c r="CM83" s="87"/>
      <c r="CN83" s="87"/>
      <c r="CO83" s="87"/>
      <c r="CP83" s="87"/>
      <c r="CQ83" s="87"/>
      <c r="CR83" s="87"/>
      <c r="CS83" s="87"/>
      <c r="CT83" s="87"/>
      <c r="CU83" s="87"/>
      <c r="CV83" s="87"/>
      <c r="CW83" s="87"/>
      <c r="CX83" s="87"/>
      <c r="CY83" s="87"/>
      <c r="CZ83" s="87"/>
      <c r="DA83" s="87"/>
    </row>
    <row r="84" spans="1:107" s="15" customFormat="1" ht="15" customHeight="1" x14ac:dyDescent="0.35">
      <c r="A84" s="77"/>
      <c r="B84" s="77"/>
      <c r="C84" s="77"/>
      <c r="D84" s="77"/>
      <c r="E84" s="77"/>
      <c r="F84" s="77"/>
      <c r="G84" s="77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7"/>
      <c r="BE84" s="87"/>
      <c r="BF84" s="87"/>
      <c r="BG84" s="87"/>
      <c r="BH84" s="87"/>
      <c r="BI84" s="87"/>
      <c r="BJ84" s="87"/>
      <c r="BK84" s="87"/>
      <c r="BL84" s="87"/>
      <c r="BM84" s="87"/>
      <c r="BN84" s="87"/>
      <c r="BO84" s="87"/>
      <c r="BP84" s="87"/>
      <c r="BQ84" s="87"/>
      <c r="BR84" s="87"/>
      <c r="BS84" s="87"/>
      <c r="BT84" s="87"/>
      <c r="BU84" s="87"/>
      <c r="BV84" s="87"/>
      <c r="BW84" s="87"/>
      <c r="BX84" s="87"/>
      <c r="BY84" s="87"/>
      <c r="BZ84" s="87"/>
      <c r="CA84" s="87"/>
      <c r="CB84" s="87"/>
      <c r="CC84" s="87"/>
      <c r="CD84" s="87"/>
      <c r="CE84" s="87"/>
      <c r="CF84" s="87"/>
      <c r="CG84" s="87"/>
      <c r="CH84" s="87"/>
      <c r="CI84" s="87"/>
      <c r="CJ84" s="87"/>
      <c r="CK84" s="87"/>
      <c r="CL84" s="87"/>
      <c r="CM84" s="87"/>
      <c r="CN84" s="87"/>
      <c r="CO84" s="87"/>
      <c r="CP84" s="87"/>
      <c r="CQ84" s="87"/>
      <c r="CR84" s="87"/>
      <c r="CS84" s="87"/>
      <c r="CT84" s="87"/>
      <c r="CU84" s="87"/>
      <c r="CV84" s="87"/>
      <c r="CW84" s="87"/>
      <c r="CX84" s="87"/>
      <c r="CY84" s="87"/>
      <c r="CZ84" s="87"/>
      <c r="DA84" s="87"/>
    </row>
    <row r="85" spans="1:107" s="15" customFormat="1" ht="15" customHeight="1" x14ac:dyDescent="0.35">
      <c r="A85" s="77"/>
      <c r="B85" s="77"/>
      <c r="C85" s="77"/>
      <c r="D85" s="77"/>
      <c r="E85" s="77"/>
      <c r="F85" s="77"/>
      <c r="G85" s="77"/>
      <c r="H85" s="85" t="s">
        <v>17</v>
      </c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6"/>
      <c r="BD85" s="87" t="s">
        <v>18</v>
      </c>
      <c r="BE85" s="87"/>
      <c r="BF85" s="87"/>
      <c r="BG85" s="87"/>
      <c r="BH85" s="87"/>
      <c r="BI85" s="87"/>
      <c r="BJ85" s="87"/>
      <c r="BK85" s="87"/>
      <c r="BL85" s="87"/>
      <c r="BM85" s="87"/>
      <c r="BN85" s="87"/>
      <c r="BO85" s="87"/>
      <c r="BP85" s="87"/>
      <c r="BQ85" s="87"/>
      <c r="BR85" s="87"/>
      <c r="BS85" s="87"/>
      <c r="BT85" s="87" t="s">
        <v>18</v>
      </c>
      <c r="BU85" s="87"/>
      <c r="BV85" s="87"/>
      <c r="BW85" s="87"/>
      <c r="BX85" s="87"/>
      <c r="BY85" s="87"/>
      <c r="BZ85" s="87"/>
      <c r="CA85" s="87"/>
      <c r="CB85" s="87"/>
      <c r="CC85" s="87"/>
      <c r="CD85" s="87"/>
      <c r="CE85" s="87"/>
      <c r="CF85" s="87"/>
      <c r="CG85" s="87"/>
      <c r="CH85" s="87"/>
      <c r="CI85" s="87"/>
      <c r="CJ85" s="87">
        <f>SUM(CJ83:DA84)</f>
        <v>0</v>
      </c>
      <c r="CK85" s="87"/>
      <c r="CL85" s="87"/>
      <c r="CM85" s="87"/>
      <c r="CN85" s="87"/>
      <c r="CO85" s="87"/>
      <c r="CP85" s="87"/>
      <c r="CQ85" s="87"/>
      <c r="CR85" s="87"/>
      <c r="CS85" s="87"/>
      <c r="CT85" s="87"/>
      <c r="CU85" s="87"/>
      <c r="CV85" s="87"/>
      <c r="CW85" s="87"/>
      <c r="CX85" s="87"/>
      <c r="CY85" s="87"/>
      <c r="CZ85" s="87"/>
      <c r="DA85" s="87"/>
    </row>
    <row r="87" spans="1:107" s="7" customFormat="1" ht="27" customHeight="1" x14ac:dyDescent="0.3">
      <c r="A87" s="90" t="s">
        <v>62</v>
      </c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0"/>
      <c r="CY87" s="90"/>
      <c r="CZ87" s="90"/>
      <c r="DA87" s="90"/>
      <c r="DC87" s="27"/>
    </row>
    <row r="88" spans="1:107" ht="6" customHeight="1" x14ac:dyDescent="0.3"/>
    <row r="89" spans="1:107" s="7" customFormat="1" ht="14" x14ac:dyDescent="0.3">
      <c r="A89" s="7" t="s">
        <v>4</v>
      </c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C89" s="27"/>
    </row>
    <row r="90" spans="1:107" s="7" customFormat="1" ht="6" customHeight="1" x14ac:dyDescent="0.3"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C90" s="27"/>
    </row>
    <row r="91" spans="1:107" s="7" customFormat="1" ht="14" x14ac:dyDescent="0.3">
      <c r="A91" s="52" t="s">
        <v>5</v>
      </c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X91" s="53"/>
      <c r="BY91" s="53"/>
      <c r="BZ91" s="53"/>
      <c r="CA91" s="53"/>
      <c r="CB91" s="53"/>
      <c r="CC91" s="53"/>
      <c r="CD91" s="53"/>
      <c r="CE91" s="53"/>
      <c r="CF91" s="53"/>
      <c r="CG91" s="53"/>
      <c r="CH91" s="53"/>
      <c r="CI91" s="53"/>
      <c r="CJ91" s="53"/>
      <c r="CK91" s="53"/>
      <c r="CL91" s="53"/>
      <c r="CM91" s="53"/>
      <c r="CN91" s="53"/>
      <c r="CO91" s="53"/>
      <c r="CP91" s="53"/>
      <c r="CQ91" s="53"/>
      <c r="CR91" s="53"/>
      <c r="CS91" s="53"/>
      <c r="CT91" s="53"/>
      <c r="CU91" s="53"/>
      <c r="CV91" s="53"/>
      <c r="CW91" s="53"/>
      <c r="CX91" s="53"/>
      <c r="CY91" s="53"/>
      <c r="CZ91" s="53"/>
      <c r="DA91" s="53"/>
      <c r="DC91" s="27"/>
    </row>
    <row r="92" spans="1:107" ht="10.5" customHeight="1" x14ac:dyDescent="0.3"/>
    <row r="93" spans="1:107" s="11" customFormat="1" ht="45" customHeight="1" x14ac:dyDescent="0.35">
      <c r="A93" s="54" t="s">
        <v>7</v>
      </c>
      <c r="B93" s="55"/>
      <c r="C93" s="55"/>
      <c r="D93" s="55"/>
      <c r="E93" s="55"/>
      <c r="F93" s="55"/>
      <c r="G93" s="56"/>
      <c r="H93" s="54" t="s">
        <v>53</v>
      </c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6"/>
      <c r="BD93" s="54" t="s">
        <v>54</v>
      </c>
      <c r="BE93" s="55"/>
      <c r="BF93" s="55"/>
      <c r="BG93" s="55"/>
      <c r="BH93" s="55"/>
      <c r="BI93" s="55"/>
      <c r="BJ93" s="55"/>
      <c r="BK93" s="55"/>
      <c r="BL93" s="55"/>
      <c r="BM93" s="55"/>
      <c r="BN93" s="55"/>
      <c r="BO93" s="55"/>
      <c r="BP93" s="55"/>
      <c r="BQ93" s="55"/>
      <c r="BR93" s="55"/>
      <c r="BS93" s="56"/>
      <c r="BT93" s="54" t="s">
        <v>55</v>
      </c>
      <c r="BU93" s="55"/>
      <c r="BV93" s="55"/>
      <c r="BW93" s="55"/>
      <c r="BX93" s="55"/>
      <c r="BY93" s="55"/>
      <c r="BZ93" s="55"/>
      <c r="CA93" s="55"/>
      <c r="CB93" s="55"/>
      <c r="CC93" s="55"/>
      <c r="CD93" s="55"/>
      <c r="CE93" s="55"/>
      <c r="CF93" s="55"/>
      <c r="CG93" s="55"/>
      <c r="CH93" s="55"/>
      <c r="CI93" s="56"/>
      <c r="CJ93" s="54" t="s">
        <v>56</v>
      </c>
      <c r="CK93" s="55"/>
      <c r="CL93" s="55"/>
      <c r="CM93" s="55"/>
      <c r="CN93" s="55"/>
      <c r="CO93" s="55"/>
      <c r="CP93" s="55"/>
      <c r="CQ93" s="55"/>
      <c r="CR93" s="55"/>
      <c r="CS93" s="55"/>
      <c r="CT93" s="55"/>
      <c r="CU93" s="55"/>
      <c r="CV93" s="55"/>
      <c r="CW93" s="55"/>
      <c r="CX93" s="55"/>
      <c r="CY93" s="55"/>
      <c r="CZ93" s="55"/>
      <c r="DA93" s="56"/>
      <c r="DC93" s="28"/>
    </row>
    <row r="94" spans="1:107" s="14" customFormat="1" ht="13" x14ac:dyDescent="0.35">
      <c r="A94" s="76">
        <v>1</v>
      </c>
      <c r="B94" s="76"/>
      <c r="C94" s="76"/>
      <c r="D94" s="76"/>
      <c r="E94" s="76"/>
      <c r="F94" s="76"/>
      <c r="G94" s="76"/>
      <c r="H94" s="76">
        <v>2</v>
      </c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>
        <v>3</v>
      </c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>
        <v>4</v>
      </c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>
        <v>5</v>
      </c>
      <c r="CK94" s="76"/>
      <c r="CL94" s="76"/>
      <c r="CM94" s="76"/>
      <c r="CN94" s="76"/>
      <c r="CO94" s="76"/>
      <c r="CP94" s="76"/>
      <c r="CQ94" s="76"/>
      <c r="CR94" s="76"/>
      <c r="CS94" s="76"/>
      <c r="CT94" s="76"/>
      <c r="CU94" s="76"/>
      <c r="CV94" s="76"/>
      <c r="CW94" s="76"/>
      <c r="CX94" s="76"/>
      <c r="CY94" s="76"/>
      <c r="CZ94" s="76"/>
      <c r="DA94" s="76"/>
    </row>
    <row r="95" spans="1:107" s="15" customFormat="1" ht="15" customHeight="1" x14ac:dyDescent="0.35">
      <c r="A95" s="77"/>
      <c r="B95" s="77"/>
      <c r="C95" s="77"/>
      <c r="D95" s="77"/>
      <c r="E95" s="77"/>
      <c r="F95" s="77"/>
      <c r="G95" s="77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7"/>
      <c r="BE95" s="87"/>
      <c r="BF95" s="87"/>
      <c r="BG95" s="87"/>
      <c r="BH95" s="87"/>
      <c r="BI95" s="87"/>
      <c r="BJ95" s="87"/>
      <c r="BK95" s="87"/>
      <c r="BL95" s="87"/>
      <c r="BM95" s="87"/>
      <c r="BN95" s="87"/>
      <c r="BO95" s="87"/>
      <c r="BP95" s="87"/>
      <c r="BQ95" s="87"/>
      <c r="BR95" s="87"/>
      <c r="BS95" s="87"/>
      <c r="BT95" s="87"/>
      <c r="BU95" s="87"/>
      <c r="BV95" s="87"/>
      <c r="BW95" s="87"/>
      <c r="BX95" s="87"/>
      <c r="BY95" s="87"/>
      <c r="BZ95" s="87"/>
      <c r="CA95" s="87"/>
      <c r="CB95" s="87"/>
      <c r="CC95" s="87"/>
      <c r="CD95" s="87"/>
      <c r="CE95" s="87"/>
      <c r="CF95" s="87"/>
      <c r="CG95" s="87"/>
      <c r="CH95" s="87"/>
      <c r="CI95" s="87"/>
      <c r="CJ95" s="87"/>
      <c r="CK95" s="87"/>
      <c r="CL95" s="87"/>
      <c r="CM95" s="87"/>
      <c r="CN95" s="87"/>
      <c r="CO95" s="87"/>
      <c r="CP95" s="87"/>
      <c r="CQ95" s="87"/>
      <c r="CR95" s="87"/>
      <c r="CS95" s="87"/>
      <c r="CT95" s="87"/>
      <c r="CU95" s="87"/>
      <c r="CV95" s="87"/>
      <c r="CW95" s="87"/>
      <c r="CX95" s="87"/>
      <c r="CY95" s="87"/>
      <c r="CZ95" s="87"/>
      <c r="DA95" s="87"/>
    </row>
    <row r="96" spans="1:107" s="15" customFormat="1" ht="15" customHeight="1" x14ac:dyDescent="0.35">
      <c r="A96" s="77"/>
      <c r="B96" s="77"/>
      <c r="C96" s="77"/>
      <c r="D96" s="77"/>
      <c r="E96" s="77"/>
      <c r="F96" s="77"/>
      <c r="G96" s="77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7"/>
      <c r="BR96" s="87"/>
      <c r="BS96" s="87"/>
      <c r="BT96" s="87"/>
      <c r="BU96" s="87"/>
      <c r="BV96" s="87"/>
      <c r="BW96" s="87"/>
      <c r="BX96" s="87"/>
      <c r="BY96" s="87"/>
      <c r="BZ96" s="87"/>
      <c r="CA96" s="87"/>
      <c r="CB96" s="87"/>
      <c r="CC96" s="87"/>
      <c r="CD96" s="87"/>
      <c r="CE96" s="87"/>
      <c r="CF96" s="87"/>
      <c r="CG96" s="87"/>
      <c r="CH96" s="87"/>
      <c r="CI96" s="87"/>
      <c r="CJ96" s="87"/>
      <c r="CK96" s="87"/>
      <c r="CL96" s="87"/>
      <c r="CM96" s="87"/>
      <c r="CN96" s="87"/>
      <c r="CO96" s="87"/>
      <c r="CP96" s="87"/>
      <c r="CQ96" s="87"/>
      <c r="CR96" s="87"/>
      <c r="CS96" s="87"/>
      <c r="CT96" s="87"/>
      <c r="CU96" s="87"/>
      <c r="CV96" s="87"/>
      <c r="CW96" s="87"/>
      <c r="CX96" s="87"/>
      <c r="CY96" s="87"/>
      <c r="CZ96" s="87"/>
      <c r="DA96" s="87"/>
    </row>
    <row r="97" spans="1:107" s="15" customFormat="1" ht="15" customHeight="1" x14ac:dyDescent="0.35">
      <c r="A97" s="77"/>
      <c r="B97" s="77"/>
      <c r="C97" s="77"/>
      <c r="D97" s="77"/>
      <c r="E97" s="77"/>
      <c r="F97" s="77"/>
      <c r="G97" s="77"/>
      <c r="H97" s="85" t="s">
        <v>17</v>
      </c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6"/>
      <c r="BD97" s="87" t="s">
        <v>18</v>
      </c>
      <c r="BE97" s="87"/>
      <c r="BF97" s="87"/>
      <c r="BG97" s="87"/>
      <c r="BH97" s="87"/>
      <c r="BI97" s="87"/>
      <c r="BJ97" s="87"/>
      <c r="BK97" s="87"/>
      <c r="BL97" s="87"/>
      <c r="BM97" s="87"/>
      <c r="BN97" s="87"/>
      <c r="BO97" s="87"/>
      <c r="BP97" s="87"/>
      <c r="BQ97" s="87"/>
      <c r="BR97" s="87"/>
      <c r="BS97" s="87"/>
      <c r="BT97" s="87" t="s">
        <v>18</v>
      </c>
      <c r="BU97" s="87"/>
      <c r="BV97" s="87"/>
      <c r="BW97" s="87"/>
      <c r="BX97" s="87"/>
      <c r="BY97" s="87"/>
      <c r="BZ97" s="87"/>
      <c r="CA97" s="87"/>
      <c r="CB97" s="87"/>
      <c r="CC97" s="87"/>
      <c r="CD97" s="87"/>
      <c r="CE97" s="87"/>
      <c r="CF97" s="87"/>
      <c r="CG97" s="87"/>
      <c r="CH97" s="87"/>
      <c r="CI97" s="87"/>
      <c r="CJ97" s="87">
        <f>SUM(CJ95:DA96)</f>
        <v>0</v>
      </c>
      <c r="CK97" s="87"/>
      <c r="CL97" s="87"/>
      <c r="CM97" s="87"/>
      <c r="CN97" s="87"/>
      <c r="CO97" s="87"/>
      <c r="CP97" s="87"/>
      <c r="CQ97" s="87"/>
      <c r="CR97" s="87"/>
      <c r="CS97" s="87"/>
      <c r="CT97" s="87"/>
      <c r="CU97" s="87"/>
      <c r="CV97" s="87"/>
      <c r="CW97" s="87"/>
      <c r="CX97" s="87"/>
      <c r="CY97" s="87"/>
      <c r="CZ97" s="87"/>
      <c r="DA97" s="87"/>
    </row>
    <row r="99" spans="1:107" s="7" customFormat="1" ht="14" x14ac:dyDescent="0.3">
      <c r="A99" s="50" t="s">
        <v>63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C99" s="27"/>
    </row>
    <row r="100" spans="1:107" ht="6" customHeight="1" x14ac:dyDescent="0.3"/>
    <row r="101" spans="1:107" s="7" customFormat="1" ht="14" x14ac:dyDescent="0.3">
      <c r="A101" s="7" t="s">
        <v>4</v>
      </c>
      <c r="X101" s="51" t="s">
        <v>146</v>
      </c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  <c r="BT101" s="51"/>
      <c r="BU101" s="51"/>
      <c r="BV101" s="51"/>
      <c r="BW101" s="51"/>
      <c r="BX101" s="51"/>
      <c r="BY101" s="51"/>
      <c r="BZ101" s="51"/>
      <c r="CA101" s="51"/>
      <c r="CB101" s="51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C101" s="27"/>
    </row>
    <row r="102" spans="1:107" s="7" customFormat="1" ht="6" customHeight="1" x14ac:dyDescent="0.3"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C102" s="27"/>
    </row>
    <row r="103" spans="1:107" s="7" customFormat="1" ht="14" x14ac:dyDescent="0.3">
      <c r="A103" s="52" t="s">
        <v>5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3" t="s">
        <v>96</v>
      </c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X103" s="53"/>
      <c r="BY103" s="53"/>
      <c r="BZ103" s="53"/>
      <c r="CA103" s="53"/>
      <c r="CB103" s="53"/>
      <c r="CC103" s="53"/>
      <c r="CD103" s="53"/>
      <c r="CE103" s="53"/>
      <c r="CF103" s="53"/>
      <c r="CG103" s="53"/>
      <c r="CH103" s="53"/>
      <c r="CI103" s="53"/>
      <c r="CJ103" s="53"/>
      <c r="CK103" s="53"/>
      <c r="CL103" s="53"/>
      <c r="CM103" s="53"/>
      <c r="CN103" s="53"/>
      <c r="CO103" s="53"/>
      <c r="CP103" s="53"/>
      <c r="CQ103" s="53"/>
      <c r="CR103" s="53"/>
      <c r="CS103" s="53"/>
      <c r="CT103" s="53"/>
      <c r="CU103" s="53"/>
      <c r="CV103" s="53"/>
      <c r="CW103" s="53"/>
      <c r="CX103" s="53"/>
      <c r="CY103" s="53"/>
      <c r="CZ103" s="53"/>
      <c r="DA103" s="53"/>
      <c r="DC103" s="27"/>
    </row>
    <row r="104" spans="1:107" ht="10.5" customHeight="1" x14ac:dyDescent="0.3"/>
    <row r="105" spans="1:107" s="7" customFormat="1" ht="14" x14ac:dyDescent="0.3">
      <c r="A105" s="50" t="s">
        <v>108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C105" s="27"/>
    </row>
    <row r="106" spans="1:107" ht="10.5" customHeight="1" x14ac:dyDescent="0.3"/>
    <row r="107" spans="1:107" s="11" customFormat="1" ht="45" customHeight="1" x14ac:dyDescent="0.35">
      <c r="A107" s="63" t="s">
        <v>7</v>
      </c>
      <c r="B107" s="64"/>
      <c r="C107" s="64"/>
      <c r="D107" s="64"/>
      <c r="E107" s="64"/>
      <c r="F107" s="64"/>
      <c r="G107" s="65"/>
      <c r="H107" s="63" t="s">
        <v>57</v>
      </c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5"/>
      <c r="AP107" s="63" t="s">
        <v>64</v>
      </c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5"/>
      <c r="BF107" s="63" t="s">
        <v>65</v>
      </c>
      <c r="BG107" s="64"/>
      <c r="BH107" s="64"/>
      <c r="BI107" s="64"/>
      <c r="BJ107" s="64"/>
      <c r="BK107" s="64"/>
      <c r="BL107" s="64"/>
      <c r="BM107" s="64"/>
      <c r="BN107" s="64"/>
      <c r="BO107" s="64"/>
      <c r="BP107" s="64"/>
      <c r="BQ107" s="64"/>
      <c r="BR107" s="64"/>
      <c r="BS107" s="64"/>
      <c r="BT107" s="64"/>
      <c r="BU107" s="65"/>
      <c r="BV107" s="63" t="s">
        <v>66</v>
      </c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5"/>
      <c r="CL107" s="63" t="s">
        <v>23</v>
      </c>
      <c r="CM107" s="64"/>
      <c r="CN107" s="64"/>
      <c r="CO107" s="64"/>
      <c r="CP107" s="64"/>
      <c r="CQ107" s="64"/>
      <c r="CR107" s="64"/>
      <c r="CS107" s="64"/>
      <c r="CT107" s="64"/>
      <c r="CU107" s="64"/>
      <c r="CV107" s="64"/>
      <c r="CW107" s="64"/>
      <c r="CX107" s="64"/>
      <c r="CY107" s="64"/>
      <c r="CZ107" s="64"/>
      <c r="DA107" s="65"/>
      <c r="DC107" s="28"/>
    </row>
    <row r="108" spans="1:107" s="14" customFormat="1" ht="13" x14ac:dyDescent="0.35">
      <c r="A108" s="76">
        <v>1</v>
      </c>
      <c r="B108" s="76"/>
      <c r="C108" s="76"/>
      <c r="D108" s="76"/>
      <c r="E108" s="76"/>
      <c r="F108" s="76"/>
      <c r="G108" s="76"/>
      <c r="H108" s="76">
        <v>2</v>
      </c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>
        <v>3</v>
      </c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>
        <v>4</v>
      </c>
      <c r="BG108" s="76"/>
      <c r="BH108" s="76"/>
      <c r="BI108" s="76"/>
      <c r="BJ108" s="76"/>
      <c r="BK108" s="76"/>
      <c r="BL108" s="76"/>
      <c r="BM108" s="76"/>
      <c r="BN108" s="76"/>
      <c r="BO108" s="76"/>
      <c r="BP108" s="76"/>
      <c r="BQ108" s="76"/>
      <c r="BR108" s="76"/>
      <c r="BS108" s="76"/>
      <c r="BT108" s="76"/>
      <c r="BU108" s="76"/>
      <c r="BV108" s="76">
        <v>5</v>
      </c>
      <c r="BW108" s="76"/>
      <c r="BX108" s="76"/>
      <c r="BY108" s="76"/>
      <c r="BZ108" s="76"/>
      <c r="CA108" s="76"/>
      <c r="CB108" s="76"/>
      <c r="CC108" s="76"/>
      <c r="CD108" s="76"/>
      <c r="CE108" s="76"/>
      <c r="CF108" s="76"/>
      <c r="CG108" s="76"/>
      <c r="CH108" s="76"/>
      <c r="CI108" s="76"/>
      <c r="CJ108" s="76"/>
      <c r="CK108" s="76"/>
      <c r="CL108" s="76">
        <v>6</v>
      </c>
      <c r="CM108" s="76"/>
      <c r="CN108" s="76"/>
      <c r="CO108" s="76"/>
      <c r="CP108" s="76"/>
      <c r="CQ108" s="76"/>
      <c r="CR108" s="76"/>
      <c r="CS108" s="76"/>
      <c r="CT108" s="76"/>
      <c r="CU108" s="76"/>
      <c r="CV108" s="76"/>
      <c r="CW108" s="76"/>
      <c r="CX108" s="76"/>
      <c r="CY108" s="76"/>
      <c r="CZ108" s="76"/>
      <c r="DA108" s="76"/>
    </row>
    <row r="109" spans="1:107" s="15" customFormat="1" ht="15" customHeight="1" x14ac:dyDescent="0.35">
      <c r="A109" s="77" t="s">
        <v>31</v>
      </c>
      <c r="B109" s="77"/>
      <c r="C109" s="77"/>
      <c r="D109" s="77"/>
      <c r="E109" s="77"/>
      <c r="F109" s="77"/>
      <c r="G109" s="77"/>
      <c r="H109" s="82" t="s">
        <v>102</v>
      </c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82"/>
      <c r="AO109" s="82"/>
      <c r="AP109" s="87"/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  <c r="BI109" s="87"/>
      <c r="BJ109" s="87"/>
      <c r="BK109" s="87"/>
      <c r="BL109" s="87"/>
      <c r="BM109" s="87"/>
      <c r="BN109" s="87"/>
      <c r="BO109" s="87"/>
      <c r="BP109" s="87"/>
      <c r="BQ109" s="87"/>
      <c r="BR109" s="87"/>
      <c r="BS109" s="87"/>
      <c r="BT109" s="87"/>
      <c r="BU109" s="87"/>
      <c r="BV109" s="87"/>
      <c r="BW109" s="87"/>
      <c r="BX109" s="87"/>
      <c r="BY109" s="87"/>
      <c r="BZ109" s="87"/>
      <c r="CA109" s="87"/>
      <c r="CB109" s="87"/>
      <c r="CC109" s="87"/>
      <c r="CD109" s="87"/>
      <c r="CE109" s="87"/>
      <c r="CF109" s="87"/>
      <c r="CG109" s="87"/>
      <c r="CH109" s="87"/>
      <c r="CI109" s="87"/>
      <c r="CJ109" s="87"/>
      <c r="CK109" s="87"/>
      <c r="CL109" s="81">
        <v>12000</v>
      </c>
      <c r="CM109" s="81"/>
      <c r="CN109" s="81"/>
      <c r="CO109" s="81"/>
      <c r="CP109" s="81"/>
      <c r="CQ109" s="81"/>
      <c r="CR109" s="81"/>
      <c r="CS109" s="81"/>
      <c r="CT109" s="81"/>
      <c r="CU109" s="81"/>
      <c r="CV109" s="81"/>
      <c r="CW109" s="81"/>
      <c r="CX109" s="81"/>
      <c r="CY109" s="81"/>
      <c r="CZ109" s="81"/>
      <c r="DA109" s="81"/>
    </row>
    <row r="110" spans="1:107" s="15" customFormat="1" ht="15" customHeight="1" x14ac:dyDescent="0.35">
      <c r="A110" s="77" t="s">
        <v>39</v>
      </c>
      <c r="B110" s="77"/>
      <c r="C110" s="77"/>
      <c r="D110" s="77"/>
      <c r="E110" s="77"/>
      <c r="F110" s="77"/>
      <c r="G110" s="77"/>
      <c r="H110" s="82" t="s">
        <v>136</v>
      </c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  <c r="AL110" s="82"/>
      <c r="AM110" s="82"/>
      <c r="AN110" s="82"/>
      <c r="AO110" s="82"/>
      <c r="AP110" s="87">
        <v>1</v>
      </c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>
        <v>12</v>
      </c>
      <c r="BG110" s="87"/>
      <c r="BH110" s="87"/>
      <c r="BI110" s="87"/>
      <c r="BJ110" s="87"/>
      <c r="BK110" s="87"/>
      <c r="BL110" s="87"/>
      <c r="BM110" s="87"/>
      <c r="BN110" s="87"/>
      <c r="BO110" s="87"/>
      <c r="BP110" s="87"/>
      <c r="BQ110" s="87"/>
      <c r="BR110" s="87"/>
      <c r="BS110" s="87"/>
      <c r="BT110" s="87"/>
      <c r="BU110" s="87"/>
      <c r="BV110" s="87">
        <v>350</v>
      </c>
      <c r="BW110" s="87"/>
      <c r="BX110" s="87"/>
      <c r="BY110" s="87"/>
      <c r="BZ110" s="87"/>
      <c r="CA110" s="87"/>
      <c r="CB110" s="87"/>
      <c r="CC110" s="87"/>
      <c r="CD110" s="87"/>
      <c r="CE110" s="87"/>
      <c r="CF110" s="87"/>
      <c r="CG110" s="87"/>
      <c r="CH110" s="87"/>
      <c r="CI110" s="87"/>
      <c r="CJ110" s="87"/>
      <c r="CK110" s="87"/>
      <c r="CL110" s="81">
        <v>0</v>
      </c>
      <c r="CM110" s="81"/>
      <c r="CN110" s="81"/>
      <c r="CO110" s="81"/>
      <c r="CP110" s="81"/>
      <c r="CQ110" s="81"/>
      <c r="CR110" s="81"/>
      <c r="CS110" s="81"/>
      <c r="CT110" s="81"/>
      <c r="CU110" s="81"/>
      <c r="CV110" s="81"/>
      <c r="CW110" s="81"/>
      <c r="CX110" s="81"/>
      <c r="CY110" s="81"/>
      <c r="CZ110" s="81"/>
      <c r="DA110" s="81"/>
    </row>
    <row r="111" spans="1:107" s="15" customFormat="1" ht="15" customHeight="1" x14ac:dyDescent="0.35">
      <c r="A111" s="77"/>
      <c r="B111" s="77"/>
      <c r="C111" s="77"/>
      <c r="D111" s="77"/>
      <c r="E111" s="77"/>
      <c r="F111" s="77"/>
      <c r="G111" s="77"/>
      <c r="H111" s="117" t="s">
        <v>67</v>
      </c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9"/>
      <c r="AP111" s="87" t="s">
        <v>18</v>
      </c>
      <c r="AQ111" s="87"/>
      <c r="AR111" s="87"/>
      <c r="AS111" s="87"/>
      <c r="AT111" s="87"/>
      <c r="AU111" s="87"/>
      <c r="AV111" s="87"/>
      <c r="AW111" s="87"/>
      <c r="AX111" s="87"/>
      <c r="AY111" s="87"/>
      <c r="AZ111" s="87"/>
      <c r="BA111" s="87"/>
      <c r="BB111" s="87"/>
      <c r="BC111" s="87"/>
      <c r="BD111" s="87"/>
      <c r="BE111" s="87"/>
      <c r="BF111" s="87" t="s">
        <v>18</v>
      </c>
      <c r="BG111" s="87"/>
      <c r="BH111" s="87"/>
      <c r="BI111" s="87"/>
      <c r="BJ111" s="87"/>
      <c r="BK111" s="87"/>
      <c r="BL111" s="87"/>
      <c r="BM111" s="87"/>
      <c r="BN111" s="87"/>
      <c r="BO111" s="87"/>
      <c r="BP111" s="87"/>
      <c r="BQ111" s="87"/>
      <c r="BR111" s="87"/>
      <c r="BS111" s="87"/>
      <c r="BT111" s="87"/>
      <c r="BU111" s="87"/>
      <c r="BV111" s="87" t="s">
        <v>18</v>
      </c>
      <c r="BW111" s="87"/>
      <c r="BX111" s="87"/>
      <c r="BY111" s="87"/>
      <c r="BZ111" s="87"/>
      <c r="CA111" s="87"/>
      <c r="CB111" s="87"/>
      <c r="CC111" s="87"/>
      <c r="CD111" s="87"/>
      <c r="CE111" s="87"/>
      <c r="CF111" s="87"/>
      <c r="CG111" s="87"/>
      <c r="CH111" s="87"/>
      <c r="CI111" s="87"/>
      <c r="CJ111" s="87"/>
      <c r="CK111" s="87"/>
      <c r="CL111" s="81">
        <f>SUM(CL109:DA110)</f>
        <v>12000</v>
      </c>
      <c r="CM111" s="81"/>
      <c r="CN111" s="81"/>
      <c r="CO111" s="81"/>
      <c r="CP111" s="81"/>
      <c r="CQ111" s="81"/>
      <c r="CR111" s="81"/>
      <c r="CS111" s="81"/>
      <c r="CT111" s="81"/>
      <c r="CU111" s="81"/>
      <c r="CV111" s="81"/>
      <c r="CW111" s="81"/>
      <c r="CX111" s="81"/>
      <c r="CY111" s="81"/>
      <c r="CZ111" s="81"/>
      <c r="DA111" s="81"/>
    </row>
    <row r="112" spans="1:107" ht="10.5" customHeight="1" x14ac:dyDescent="0.3"/>
    <row r="113" spans="1:107" s="7" customFormat="1" ht="14" x14ac:dyDescent="0.3">
      <c r="A113" s="50" t="s">
        <v>109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C113" s="27"/>
    </row>
    <row r="114" spans="1:107" ht="10.5" customHeight="1" x14ac:dyDescent="0.3"/>
    <row r="115" spans="1:107" s="11" customFormat="1" ht="45" customHeight="1" x14ac:dyDescent="0.35">
      <c r="A115" s="54" t="s">
        <v>7</v>
      </c>
      <c r="B115" s="55"/>
      <c r="C115" s="55"/>
      <c r="D115" s="55"/>
      <c r="E115" s="55"/>
      <c r="F115" s="55"/>
      <c r="G115" s="56"/>
      <c r="H115" s="54" t="s">
        <v>57</v>
      </c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6"/>
      <c r="BD115" s="54" t="s">
        <v>68</v>
      </c>
      <c r="BE115" s="55"/>
      <c r="BF115" s="55"/>
      <c r="BG115" s="55"/>
      <c r="BH115" s="55"/>
      <c r="BI115" s="55"/>
      <c r="BJ115" s="55"/>
      <c r="BK115" s="55"/>
      <c r="BL115" s="55"/>
      <c r="BM115" s="55"/>
      <c r="BN115" s="55"/>
      <c r="BO115" s="55"/>
      <c r="BP115" s="55"/>
      <c r="BQ115" s="55"/>
      <c r="BR115" s="55"/>
      <c r="BS115" s="56"/>
      <c r="BT115" s="54" t="s">
        <v>69</v>
      </c>
      <c r="BU115" s="55"/>
      <c r="BV115" s="55"/>
      <c r="BW115" s="55"/>
      <c r="BX115" s="55"/>
      <c r="BY115" s="55"/>
      <c r="BZ115" s="55"/>
      <c r="CA115" s="55"/>
      <c r="CB115" s="55"/>
      <c r="CC115" s="55"/>
      <c r="CD115" s="55"/>
      <c r="CE115" s="55"/>
      <c r="CF115" s="55"/>
      <c r="CG115" s="55"/>
      <c r="CH115" s="55"/>
      <c r="CI115" s="56"/>
      <c r="CJ115" s="54" t="s">
        <v>70</v>
      </c>
      <c r="CK115" s="55"/>
      <c r="CL115" s="55"/>
      <c r="CM115" s="55"/>
      <c r="CN115" s="55"/>
      <c r="CO115" s="55"/>
      <c r="CP115" s="55"/>
      <c r="CQ115" s="55"/>
      <c r="CR115" s="55"/>
      <c r="CS115" s="55"/>
      <c r="CT115" s="55"/>
      <c r="CU115" s="55"/>
      <c r="CV115" s="55"/>
      <c r="CW115" s="55"/>
      <c r="CX115" s="55"/>
      <c r="CY115" s="55"/>
      <c r="CZ115" s="55"/>
      <c r="DA115" s="56"/>
      <c r="DC115" s="28"/>
    </row>
    <row r="116" spans="1:107" s="14" customFormat="1" ht="13" x14ac:dyDescent="0.35">
      <c r="A116" s="76">
        <v>1</v>
      </c>
      <c r="B116" s="76"/>
      <c r="C116" s="76"/>
      <c r="D116" s="76"/>
      <c r="E116" s="76"/>
      <c r="F116" s="76"/>
      <c r="G116" s="76"/>
      <c r="H116" s="76">
        <v>2</v>
      </c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N116" s="76"/>
      <c r="AO116" s="76"/>
      <c r="AP116" s="76"/>
      <c r="AQ116" s="76"/>
      <c r="AR116" s="76"/>
      <c r="AS116" s="76"/>
      <c r="AT116" s="76"/>
      <c r="AU116" s="76"/>
      <c r="AV116" s="76"/>
      <c r="AW116" s="76"/>
      <c r="AX116" s="76"/>
      <c r="AY116" s="76"/>
      <c r="AZ116" s="76"/>
      <c r="BA116" s="76"/>
      <c r="BB116" s="76"/>
      <c r="BC116" s="76"/>
      <c r="BD116" s="76">
        <v>3</v>
      </c>
      <c r="BE116" s="76"/>
      <c r="BF116" s="76"/>
      <c r="BG116" s="76"/>
      <c r="BH116" s="76"/>
      <c r="BI116" s="76"/>
      <c r="BJ116" s="76"/>
      <c r="BK116" s="76"/>
      <c r="BL116" s="76"/>
      <c r="BM116" s="76"/>
      <c r="BN116" s="76"/>
      <c r="BO116" s="76"/>
      <c r="BP116" s="76"/>
      <c r="BQ116" s="76"/>
      <c r="BR116" s="76"/>
      <c r="BS116" s="76"/>
      <c r="BT116" s="76">
        <v>4</v>
      </c>
      <c r="BU116" s="76"/>
      <c r="BV116" s="76"/>
      <c r="BW116" s="76"/>
      <c r="BX116" s="76"/>
      <c r="BY116" s="76"/>
      <c r="BZ116" s="76"/>
      <c r="CA116" s="76"/>
      <c r="CB116" s="76"/>
      <c r="CC116" s="76"/>
      <c r="CD116" s="76"/>
      <c r="CE116" s="76"/>
      <c r="CF116" s="76"/>
      <c r="CG116" s="76"/>
      <c r="CH116" s="76"/>
      <c r="CI116" s="76"/>
      <c r="CJ116" s="76">
        <v>5</v>
      </c>
      <c r="CK116" s="76"/>
      <c r="CL116" s="76"/>
      <c r="CM116" s="76"/>
      <c r="CN116" s="76"/>
      <c r="CO116" s="76"/>
      <c r="CP116" s="76"/>
      <c r="CQ116" s="76"/>
      <c r="CR116" s="76"/>
      <c r="CS116" s="76"/>
      <c r="CT116" s="76"/>
      <c r="CU116" s="76"/>
      <c r="CV116" s="76"/>
      <c r="CW116" s="76"/>
      <c r="CX116" s="76"/>
      <c r="CY116" s="76"/>
      <c r="CZ116" s="76"/>
      <c r="DA116" s="76"/>
    </row>
    <row r="117" spans="1:107" s="15" customFormat="1" ht="15" customHeight="1" x14ac:dyDescent="0.35">
      <c r="A117" s="77" t="s">
        <v>31</v>
      </c>
      <c r="B117" s="77"/>
      <c r="C117" s="77"/>
      <c r="D117" s="77"/>
      <c r="E117" s="77"/>
      <c r="F117" s="77"/>
      <c r="G117" s="77"/>
      <c r="H117" s="82" t="s">
        <v>135</v>
      </c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7"/>
      <c r="BE117" s="87"/>
      <c r="BF117" s="87"/>
      <c r="BG117" s="87"/>
      <c r="BH117" s="87"/>
      <c r="BI117" s="87"/>
      <c r="BJ117" s="87"/>
      <c r="BK117" s="87"/>
      <c r="BL117" s="87"/>
      <c r="BM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87"/>
      <c r="BZ117" s="87"/>
      <c r="CA117" s="87"/>
      <c r="CB117" s="87"/>
      <c r="CC117" s="87"/>
      <c r="CD117" s="87"/>
      <c r="CE117" s="87"/>
      <c r="CF117" s="87"/>
      <c r="CG117" s="87"/>
      <c r="CH117" s="87"/>
      <c r="CI117" s="87"/>
      <c r="CJ117" s="87">
        <v>0</v>
      </c>
      <c r="CK117" s="87"/>
      <c r="CL117" s="87"/>
      <c r="CM117" s="87"/>
      <c r="CN117" s="87"/>
      <c r="CO117" s="87"/>
      <c r="CP117" s="87"/>
      <c r="CQ117" s="87"/>
      <c r="CR117" s="87"/>
      <c r="CS117" s="87"/>
      <c r="CT117" s="87"/>
      <c r="CU117" s="87"/>
      <c r="CV117" s="87"/>
      <c r="CW117" s="87"/>
      <c r="CX117" s="87"/>
      <c r="CY117" s="87"/>
      <c r="CZ117" s="87"/>
      <c r="DA117" s="87"/>
    </row>
    <row r="118" spans="1:107" s="15" customFormat="1" ht="15" customHeight="1" x14ac:dyDescent="0.35">
      <c r="A118" s="77"/>
      <c r="B118" s="77"/>
      <c r="C118" s="77"/>
      <c r="D118" s="77"/>
      <c r="E118" s="77"/>
      <c r="F118" s="77"/>
      <c r="G118" s="77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  <c r="AQ118" s="82"/>
      <c r="AR118" s="82"/>
      <c r="AS118" s="82"/>
      <c r="AT118" s="82"/>
      <c r="AU118" s="82"/>
      <c r="AV118" s="82"/>
      <c r="AW118" s="82"/>
      <c r="AX118" s="82"/>
      <c r="AY118" s="82"/>
      <c r="AZ118" s="82"/>
      <c r="BA118" s="82"/>
      <c r="BB118" s="82"/>
      <c r="BC118" s="82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</row>
    <row r="119" spans="1:107" s="15" customFormat="1" ht="15" customHeight="1" x14ac:dyDescent="0.35">
      <c r="A119" s="77"/>
      <c r="B119" s="77"/>
      <c r="C119" s="77"/>
      <c r="D119" s="77"/>
      <c r="E119" s="77"/>
      <c r="F119" s="77"/>
      <c r="G119" s="77"/>
      <c r="H119" s="85" t="s">
        <v>17</v>
      </c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6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>
        <f>SUM(CJ117:DA118)</f>
        <v>0</v>
      </c>
      <c r="CK119" s="87"/>
      <c r="CL119" s="87"/>
      <c r="CM119" s="87"/>
      <c r="CN119" s="87"/>
      <c r="CO119" s="87"/>
      <c r="CP119" s="87"/>
      <c r="CQ119" s="87"/>
      <c r="CR119" s="87"/>
      <c r="CS119" s="87"/>
      <c r="CT119" s="87"/>
      <c r="CU119" s="87"/>
      <c r="CV119" s="87"/>
      <c r="CW119" s="87"/>
      <c r="CX119" s="87"/>
      <c r="CY119" s="87"/>
      <c r="CZ119" s="87"/>
      <c r="DA119" s="87"/>
    </row>
    <row r="120" spans="1:107" ht="10.5" customHeight="1" x14ac:dyDescent="0.3"/>
    <row r="121" spans="1:107" s="7" customFormat="1" ht="14" x14ac:dyDescent="0.3">
      <c r="A121" s="50" t="s">
        <v>110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C121" s="27"/>
    </row>
    <row r="122" spans="1:107" ht="10.5" customHeight="1" x14ac:dyDescent="0.3"/>
    <row r="123" spans="1:107" s="11" customFormat="1" ht="45" customHeight="1" x14ac:dyDescent="0.35">
      <c r="A123" s="63" t="s">
        <v>7</v>
      </c>
      <c r="B123" s="64"/>
      <c r="C123" s="64"/>
      <c r="D123" s="64"/>
      <c r="E123" s="64"/>
      <c r="F123" s="64"/>
      <c r="G123" s="65"/>
      <c r="H123" s="63" t="s">
        <v>53</v>
      </c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4"/>
      <c r="AN123" s="64"/>
      <c r="AO123" s="65"/>
      <c r="AP123" s="63" t="s">
        <v>71</v>
      </c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5"/>
      <c r="BF123" s="63" t="s">
        <v>72</v>
      </c>
      <c r="BG123" s="64"/>
      <c r="BH123" s="64"/>
      <c r="BI123" s="64"/>
      <c r="BJ123" s="64"/>
      <c r="BK123" s="64"/>
      <c r="BL123" s="64"/>
      <c r="BM123" s="64"/>
      <c r="BN123" s="64"/>
      <c r="BO123" s="64"/>
      <c r="BP123" s="64"/>
      <c r="BQ123" s="64"/>
      <c r="BR123" s="64"/>
      <c r="BS123" s="64"/>
      <c r="BT123" s="64"/>
      <c r="BU123" s="65"/>
      <c r="BV123" s="63" t="s">
        <v>73</v>
      </c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5"/>
      <c r="CL123" s="63" t="s">
        <v>74</v>
      </c>
      <c r="CM123" s="64"/>
      <c r="CN123" s="64"/>
      <c r="CO123" s="64"/>
      <c r="CP123" s="64"/>
      <c r="CQ123" s="64"/>
      <c r="CR123" s="64"/>
      <c r="CS123" s="64"/>
      <c r="CT123" s="64"/>
      <c r="CU123" s="64"/>
      <c r="CV123" s="64"/>
      <c r="CW123" s="64"/>
      <c r="CX123" s="64"/>
      <c r="CY123" s="64"/>
      <c r="CZ123" s="64"/>
      <c r="DA123" s="65"/>
      <c r="DB123" s="32" t="s">
        <v>129</v>
      </c>
      <c r="DC123" s="32" t="s">
        <v>89</v>
      </c>
    </row>
    <row r="124" spans="1:107" s="14" customFormat="1" ht="13" x14ac:dyDescent="0.35">
      <c r="A124" s="76">
        <v>1</v>
      </c>
      <c r="B124" s="76"/>
      <c r="C124" s="76"/>
      <c r="D124" s="76"/>
      <c r="E124" s="76"/>
      <c r="F124" s="76"/>
      <c r="G124" s="76"/>
      <c r="H124" s="76">
        <v>2</v>
      </c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>
        <v>4</v>
      </c>
      <c r="AQ124" s="76"/>
      <c r="AR124" s="76"/>
      <c r="AS124" s="76"/>
      <c r="AT124" s="76"/>
      <c r="AU124" s="76"/>
      <c r="AV124" s="76"/>
      <c r="AW124" s="76"/>
      <c r="AX124" s="76"/>
      <c r="AY124" s="76"/>
      <c r="AZ124" s="76"/>
      <c r="BA124" s="76"/>
      <c r="BB124" s="76"/>
      <c r="BC124" s="76"/>
      <c r="BD124" s="76"/>
      <c r="BE124" s="76"/>
      <c r="BF124" s="76">
        <v>5</v>
      </c>
      <c r="BG124" s="76"/>
      <c r="BH124" s="76"/>
      <c r="BI124" s="76"/>
      <c r="BJ124" s="76"/>
      <c r="BK124" s="76"/>
      <c r="BL124" s="76"/>
      <c r="BM124" s="76"/>
      <c r="BN124" s="76"/>
      <c r="BO124" s="76"/>
      <c r="BP124" s="76"/>
      <c r="BQ124" s="76"/>
      <c r="BR124" s="76"/>
      <c r="BS124" s="76"/>
      <c r="BT124" s="76"/>
      <c r="BU124" s="76"/>
      <c r="BV124" s="76">
        <v>6</v>
      </c>
      <c r="BW124" s="76"/>
      <c r="BX124" s="76"/>
      <c r="BY124" s="76"/>
      <c r="BZ124" s="76"/>
      <c r="CA124" s="76"/>
      <c r="CB124" s="76"/>
      <c r="CC124" s="76"/>
      <c r="CD124" s="76"/>
      <c r="CE124" s="76"/>
      <c r="CF124" s="76"/>
      <c r="CG124" s="76"/>
      <c r="CH124" s="76"/>
      <c r="CI124" s="76"/>
      <c r="CJ124" s="76"/>
      <c r="CK124" s="76"/>
      <c r="CL124" s="76">
        <v>6</v>
      </c>
      <c r="CM124" s="76"/>
      <c r="CN124" s="76"/>
      <c r="CO124" s="76"/>
      <c r="CP124" s="76"/>
      <c r="CQ124" s="76"/>
      <c r="CR124" s="76"/>
      <c r="CS124" s="76"/>
      <c r="CT124" s="76"/>
      <c r="CU124" s="76"/>
      <c r="CV124" s="76"/>
      <c r="CW124" s="76"/>
      <c r="CX124" s="76"/>
      <c r="CY124" s="76"/>
      <c r="CZ124" s="76"/>
      <c r="DA124" s="76"/>
      <c r="DB124" s="33">
        <v>5</v>
      </c>
      <c r="DC124" s="33">
        <v>6</v>
      </c>
    </row>
    <row r="125" spans="1:107" s="15" customFormat="1" ht="15" customHeight="1" x14ac:dyDescent="0.35">
      <c r="A125" s="77" t="s">
        <v>105</v>
      </c>
      <c r="B125" s="77"/>
      <c r="C125" s="77"/>
      <c r="D125" s="77"/>
      <c r="E125" s="77"/>
      <c r="F125" s="77"/>
      <c r="G125" s="77"/>
      <c r="H125" s="82" t="s">
        <v>149</v>
      </c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7"/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  <c r="BT125" s="87"/>
      <c r="BU125" s="87"/>
      <c r="BV125" s="87"/>
      <c r="BW125" s="87"/>
      <c r="BX125" s="87"/>
      <c r="BY125" s="87"/>
      <c r="BZ125" s="87"/>
      <c r="CA125" s="87"/>
      <c r="CB125" s="87"/>
      <c r="CC125" s="87"/>
      <c r="CD125" s="87"/>
      <c r="CE125" s="87"/>
      <c r="CF125" s="87"/>
      <c r="CG125" s="87"/>
      <c r="CH125" s="87"/>
      <c r="CI125" s="87"/>
      <c r="CJ125" s="87"/>
      <c r="CK125" s="87"/>
      <c r="CL125" s="81">
        <v>4752</v>
      </c>
      <c r="CM125" s="81"/>
      <c r="CN125" s="81"/>
      <c r="CO125" s="81"/>
      <c r="CP125" s="81"/>
      <c r="CQ125" s="81"/>
      <c r="CR125" s="81"/>
      <c r="CS125" s="81"/>
      <c r="CT125" s="81"/>
      <c r="CU125" s="81"/>
      <c r="CV125" s="81"/>
      <c r="CW125" s="81"/>
      <c r="CX125" s="81"/>
      <c r="CY125" s="81"/>
      <c r="CZ125" s="81"/>
      <c r="DA125" s="81"/>
      <c r="DB125" s="40"/>
      <c r="DC125" s="40">
        <f t="shared" ref="DC125" si="0">CL125+DB125</f>
        <v>4752</v>
      </c>
    </row>
    <row r="126" spans="1:107" s="15" customFormat="1" ht="15" customHeight="1" x14ac:dyDescent="0.35">
      <c r="A126" s="77" t="s">
        <v>39</v>
      </c>
      <c r="B126" s="77"/>
      <c r="C126" s="77"/>
      <c r="D126" s="77"/>
      <c r="E126" s="77"/>
      <c r="F126" s="77"/>
      <c r="G126" s="77"/>
      <c r="H126" s="82" t="s">
        <v>150</v>
      </c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  <c r="BS126" s="87"/>
      <c r="BT126" s="87"/>
      <c r="BU126" s="87"/>
      <c r="BV126" s="87"/>
      <c r="BW126" s="87"/>
      <c r="BX126" s="87"/>
      <c r="BY126" s="87"/>
      <c r="BZ126" s="87"/>
      <c r="CA126" s="87"/>
      <c r="CB126" s="87"/>
      <c r="CC126" s="87"/>
      <c r="CD126" s="87"/>
      <c r="CE126" s="87"/>
      <c r="CF126" s="87"/>
      <c r="CG126" s="87"/>
      <c r="CH126" s="87"/>
      <c r="CI126" s="87"/>
      <c r="CJ126" s="87"/>
      <c r="CK126" s="87"/>
      <c r="CL126" s="81">
        <v>4000</v>
      </c>
      <c r="CM126" s="81"/>
      <c r="CN126" s="81"/>
      <c r="CO126" s="81"/>
      <c r="CP126" s="81"/>
      <c r="CQ126" s="81"/>
      <c r="CR126" s="81"/>
      <c r="CS126" s="81"/>
      <c r="CT126" s="81"/>
      <c r="CU126" s="81"/>
      <c r="CV126" s="81"/>
      <c r="CW126" s="81"/>
      <c r="CX126" s="81"/>
      <c r="CY126" s="81"/>
      <c r="CZ126" s="81"/>
      <c r="DA126" s="81"/>
      <c r="DB126" s="34"/>
      <c r="DC126" s="34">
        <f t="shared" ref="DC126:DC127" si="1">CL126+DB126</f>
        <v>4000</v>
      </c>
    </row>
    <row r="127" spans="1:107" s="15" customFormat="1" ht="15" customHeight="1" x14ac:dyDescent="0.35">
      <c r="A127" s="77" t="s">
        <v>50</v>
      </c>
      <c r="B127" s="77"/>
      <c r="C127" s="77"/>
      <c r="D127" s="77"/>
      <c r="E127" s="77"/>
      <c r="F127" s="77"/>
      <c r="G127" s="77"/>
      <c r="H127" s="82" t="s">
        <v>148</v>
      </c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  <c r="BS127" s="87"/>
      <c r="BT127" s="87"/>
      <c r="BU127" s="87"/>
      <c r="BV127" s="87"/>
      <c r="BW127" s="87"/>
      <c r="BX127" s="87"/>
      <c r="BY127" s="87"/>
      <c r="BZ127" s="87"/>
      <c r="CA127" s="87"/>
      <c r="CB127" s="87"/>
      <c r="CC127" s="87"/>
      <c r="CD127" s="87"/>
      <c r="CE127" s="87"/>
      <c r="CF127" s="87"/>
      <c r="CG127" s="87"/>
      <c r="CH127" s="87"/>
      <c r="CI127" s="87"/>
      <c r="CJ127" s="87"/>
      <c r="CK127" s="87"/>
      <c r="CL127" s="81">
        <v>61000</v>
      </c>
      <c r="CM127" s="81"/>
      <c r="CN127" s="81"/>
      <c r="CO127" s="81"/>
      <c r="CP127" s="81"/>
      <c r="CQ127" s="81"/>
      <c r="CR127" s="81"/>
      <c r="CS127" s="81"/>
      <c r="CT127" s="81"/>
      <c r="CU127" s="81"/>
      <c r="CV127" s="81"/>
      <c r="CW127" s="81"/>
      <c r="CX127" s="81"/>
      <c r="CY127" s="81"/>
      <c r="CZ127" s="81"/>
      <c r="DA127" s="81"/>
      <c r="DB127" s="34"/>
      <c r="DC127" s="34">
        <f t="shared" si="1"/>
        <v>61000</v>
      </c>
    </row>
    <row r="128" spans="1:107" s="15" customFormat="1" ht="15" customHeight="1" x14ac:dyDescent="0.35">
      <c r="A128" s="77" t="s">
        <v>31</v>
      </c>
      <c r="B128" s="77"/>
      <c r="C128" s="77"/>
      <c r="D128" s="77"/>
      <c r="E128" s="77"/>
      <c r="F128" s="77"/>
      <c r="G128" s="77"/>
      <c r="H128" s="82" t="s">
        <v>147</v>
      </c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  <c r="AO128" s="82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  <c r="BS128" s="87"/>
      <c r="BT128" s="87"/>
      <c r="BU128" s="87"/>
      <c r="BV128" s="87"/>
      <c r="BW128" s="87"/>
      <c r="BX128" s="87"/>
      <c r="BY128" s="87"/>
      <c r="BZ128" s="87"/>
      <c r="CA128" s="87"/>
      <c r="CB128" s="87"/>
      <c r="CC128" s="87"/>
      <c r="CD128" s="87"/>
      <c r="CE128" s="87"/>
      <c r="CF128" s="87"/>
      <c r="CG128" s="87"/>
      <c r="CH128" s="87"/>
      <c r="CI128" s="87"/>
      <c r="CJ128" s="87"/>
      <c r="CK128" s="87"/>
      <c r="CL128" s="81">
        <v>220000</v>
      </c>
      <c r="CM128" s="81"/>
      <c r="CN128" s="81"/>
      <c r="CO128" s="81"/>
      <c r="CP128" s="81"/>
      <c r="CQ128" s="81"/>
      <c r="CR128" s="81"/>
      <c r="CS128" s="81"/>
      <c r="CT128" s="81"/>
      <c r="CU128" s="81"/>
      <c r="CV128" s="81"/>
      <c r="CW128" s="81"/>
      <c r="CX128" s="81"/>
      <c r="CY128" s="81"/>
      <c r="CZ128" s="81"/>
      <c r="DA128" s="81"/>
      <c r="DB128" s="40">
        <v>0</v>
      </c>
      <c r="DC128" s="40">
        <f>CL128+DB128</f>
        <v>220000</v>
      </c>
    </row>
    <row r="129" spans="1:107" s="15" customFormat="1" ht="15" customHeight="1" x14ac:dyDescent="0.35">
      <c r="A129" s="77"/>
      <c r="B129" s="77"/>
      <c r="C129" s="77"/>
      <c r="D129" s="77"/>
      <c r="E129" s="77"/>
      <c r="F129" s="77"/>
      <c r="G129" s="77"/>
      <c r="H129" s="84" t="s">
        <v>17</v>
      </c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6"/>
      <c r="AP129" s="87" t="s">
        <v>18</v>
      </c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 t="s">
        <v>18</v>
      </c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7"/>
      <c r="BR129" s="87"/>
      <c r="BS129" s="87"/>
      <c r="BT129" s="87"/>
      <c r="BU129" s="87"/>
      <c r="BV129" s="87" t="s">
        <v>18</v>
      </c>
      <c r="BW129" s="87"/>
      <c r="BX129" s="87"/>
      <c r="BY129" s="87"/>
      <c r="BZ129" s="87"/>
      <c r="CA129" s="87"/>
      <c r="CB129" s="87"/>
      <c r="CC129" s="87"/>
      <c r="CD129" s="87"/>
      <c r="CE129" s="87"/>
      <c r="CF129" s="87"/>
      <c r="CG129" s="87"/>
      <c r="CH129" s="87"/>
      <c r="CI129" s="87"/>
      <c r="CJ129" s="87"/>
      <c r="CK129" s="87"/>
      <c r="CL129" s="81">
        <f>SUM(CL125:CL128)</f>
        <v>289752</v>
      </c>
      <c r="CM129" s="81"/>
      <c r="CN129" s="81"/>
      <c r="CO129" s="81"/>
      <c r="CP129" s="81"/>
      <c r="CQ129" s="81"/>
      <c r="CR129" s="81"/>
      <c r="CS129" s="81"/>
      <c r="CT129" s="81"/>
      <c r="CU129" s="81"/>
      <c r="CV129" s="81"/>
      <c r="CW129" s="81"/>
      <c r="CX129" s="81"/>
      <c r="CY129" s="81"/>
      <c r="CZ129" s="81"/>
      <c r="DA129" s="81"/>
      <c r="DB129" s="34">
        <f>SUM(DB126:DB128)</f>
        <v>0</v>
      </c>
      <c r="DC129" s="34">
        <f>SUM(DC125:DC128)</f>
        <v>289752</v>
      </c>
    </row>
    <row r="131" spans="1:107" s="7" customFormat="1" ht="14" x14ac:dyDescent="0.3">
      <c r="A131" s="50" t="s">
        <v>111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C131" s="27"/>
    </row>
    <row r="132" spans="1:107" ht="10.5" customHeight="1" x14ac:dyDescent="0.3"/>
    <row r="133" spans="1:107" s="11" customFormat="1" ht="45" customHeight="1" x14ac:dyDescent="0.35">
      <c r="A133" s="54" t="s">
        <v>7</v>
      </c>
      <c r="B133" s="55"/>
      <c r="C133" s="55"/>
      <c r="D133" s="55"/>
      <c r="E133" s="55"/>
      <c r="F133" s="55"/>
      <c r="G133" s="56"/>
      <c r="H133" s="54" t="s">
        <v>53</v>
      </c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55"/>
      <c r="BC133" s="56"/>
      <c r="BD133" s="54" t="s">
        <v>75</v>
      </c>
      <c r="BE133" s="55"/>
      <c r="BF133" s="55"/>
      <c r="BG133" s="55"/>
      <c r="BH133" s="55"/>
      <c r="BI133" s="55"/>
      <c r="BJ133" s="55"/>
      <c r="BK133" s="55"/>
      <c r="BL133" s="55"/>
      <c r="BM133" s="55"/>
      <c r="BN133" s="55"/>
      <c r="BO133" s="55"/>
      <c r="BP133" s="55"/>
      <c r="BQ133" s="55"/>
      <c r="BR133" s="55"/>
      <c r="BS133" s="56"/>
      <c r="BT133" s="54" t="s">
        <v>76</v>
      </c>
      <c r="BU133" s="55"/>
      <c r="BV133" s="55"/>
      <c r="BW133" s="55"/>
      <c r="BX133" s="55"/>
      <c r="BY133" s="55"/>
      <c r="BZ133" s="55"/>
      <c r="CA133" s="55"/>
      <c r="CB133" s="55"/>
      <c r="CC133" s="55"/>
      <c r="CD133" s="55"/>
      <c r="CE133" s="55"/>
      <c r="CF133" s="55"/>
      <c r="CG133" s="55"/>
      <c r="CH133" s="55"/>
      <c r="CI133" s="56"/>
      <c r="CJ133" s="54" t="s">
        <v>77</v>
      </c>
      <c r="CK133" s="55"/>
      <c r="CL133" s="55"/>
      <c r="CM133" s="55"/>
      <c r="CN133" s="55"/>
      <c r="CO133" s="55"/>
      <c r="CP133" s="55"/>
      <c r="CQ133" s="55"/>
      <c r="CR133" s="55"/>
      <c r="CS133" s="55"/>
      <c r="CT133" s="55"/>
      <c r="CU133" s="55"/>
      <c r="CV133" s="55"/>
      <c r="CW133" s="55"/>
      <c r="CX133" s="55"/>
      <c r="CY133" s="55"/>
      <c r="CZ133" s="55"/>
      <c r="DA133" s="56"/>
      <c r="DC133" s="28"/>
    </row>
    <row r="134" spans="1:107" s="14" customFormat="1" ht="13" x14ac:dyDescent="0.35">
      <c r="A134" s="76">
        <v>1</v>
      </c>
      <c r="B134" s="76"/>
      <c r="C134" s="76"/>
      <c r="D134" s="76"/>
      <c r="E134" s="76"/>
      <c r="F134" s="76"/>
      <c r="G134" s="76"/>
      <c r="H134" s="76">
        <v>2</v>
      </c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>
        <v>4</v>
      </c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>
        <v>5</v>
      </c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>
        <v>6</v>
      </c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  <c r="CV134" s="76"/>
      <c r="CW134" s="76"/>
      <c r="CX134" s="76"/>
      <c r="CY134" s="76"/>
      <c r="CZ134" s="76"/>
      <c r="DA134" s="76"/>
    </row>
    <row r="135" spans="1:107" s="15" customFormat="1" ht="15" customHeight="1" x14ac:dyDescent="0.35">
      <c r="A135" s="77" t="s">
        <v>31</v>
      </c>
      <c r="B135" s="77"/>
      <c r="C135" s="77"/>
      <c r="D135" s="77"/>
      <c r="E135" s="77"/>
      <c r="F135" s="77"/>
      <c r="G135" s="77"/>
      <c r="H135" s="82" t="s">
        <v>103</v>
      </c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2"/>
      <c r="AW135" s="82"/>
      <c r="AX135" s="82"/>
      <c r="AY135" s="82"/>
      <c r="AZ135" s="82"/>
      <c r="BA135" s="82"/>
      <c r="BB135" s="82"/>
      <c r="BC135" s="82"/>
      <c r="BD135" s="87">
        <v>1</v>
      </c>
      <c r="BE135" s="87"/>
      <c r="BF135" s="87"/>
      <c r="BG135" s="87"/>
      <c r="BH135" s="87"/>
      <c r="BI135" s="87"/>
      <c r="BJ135" s="87"/>
      <c r="BK135" s="87"/>
      <c r="BL135" s="87"/>
      <c r="BM135" s="87"/>
      <c r="BN135" s="87"/>
      <c r="BO135" s="87"/>
      <c r="BP135" s="87"/>
      <c r="BQ135" s="87"/>
      <c r="BR135" s="87"/>
      <c r="BS135" s="87"/>
      <c r="BT135" s="87"/>
      <c r="BU135" s="87"/>
      <c r="BV135" s="87"/>
      <c r="BW135" s="87"/>
      <c r="BX135" s="87"/>
      <c r="BY135" s="87"/>
      <c r="BZ135" s="87"/>
      <c r="CA135" s="87"/>
      <c r="CB135" s="87"/>
      <c r="CC135" s="87"/>
      <c r="CD135" s="87"/>
      <c r="CE135" s="87"/>
      <c r="CF135" s="87"/>
      <c r="CG135" s="87"/>
      <c r="CH135" s="87"/>
      <c r="CI135" s="87"/>
      <c r="CJ135" s="81">
        <v>0</v>
      </c>
      <c r="CK135" s="81"/>
      <c r="CL135" s="81"/>
      <c r="CM135" s="81"/>
      <c r="CN135" s="81"/>
      <c r="CO135" s="81"/>
      <c r="CP135" s="81"/>
      <c r="CQ135" s="81"/>
      <c r="CR135" s="81"/>
      <c r="CS135" s="81"/>
      <c r="CT135" s="81"/>
      <c r="CU135" s="81"/>
      <c r="CV135" s="81"/>
      <c r="CW135" s="81"/>
      <c r="CX135" s="81"/>
      <c r="CY135" s="81"/>
      <c r="CZ135" s="81"/>
      <c r="DA135" s="81"/>
    </row>
    <row r="136" spans="1:107" s="15" customFormat="1" ht="15" customHeight="1" x14ac:dyDescent="0.35">
      <c r="A136" s="77"/>
      <c r="B136" s="77"/>
      <c r="C136" s="77"/>
      <c r="D136" s="77"/>
      <c r="E136" s="77"/>
      <c r="F136" s="77"/>
      <c r="G136" s="77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2"/>
      <c r="AV136" s="82"/>
      <c r="AW136" s="82"/>
      <c r="AX136" s="82"/>
      <c r="AY136" s="82"/>
      <c r="AZ136" s="82"/>
      <c r="BA136" s="82"/>
      <c r="BB136" s="82"/>
      <c r="BC136" s="82"/>
      <c r="BD136" s="87"/>
      <c r="BE136" s="87"/>
      <c r="BF136" s="87"/>
      <c r="BG136" s="87"/>
      <c r="BH136" s="87"/>
      <c r="BI136" s="87"/>
      <c r="BJ136" s="87"/>
      <c r="BK136" s="87"/>
      <c r="BL136" s="87"/>
      <c r="BM136" s="87"/>
      <c r="BN136" s="87"/>
      <c r="BO136" s="87"/>
      <c r="BP136" s="87"/>
      <c r="BQ136" s="87"/>
      <c r="BR136" s="87"/>
      <c r="BS136" s="87"/>
      <c r="BT136" s="87"/>
      <c r="BU136" s="87"/>
      <c r="BV136" s="87"/>
      <c r="BW136" s="87"/>
      <c r="BX136" s="87"/>
      <c r="BY136" s="87"/>
      <c r="BZ136" s="87"/>
      <c r="CA136" s="87"/>
      <c r="CB136" s="87"/>
      <c r="CC136" s="87"/>
      <c r="CD136" s="87"/>
      <c r="CE136" s="87"/>
      <c r="CF136" s="87"/>
      <c r="CG136" s="87"/>
      <c r="CH136" s="87"/>
      <c r="CI136" s="87"/>
      <c r="CJ136" s="81"/>
      <c r="CK136" s="81"/>
      <c r="CL136" s="81"/>
      <c r="CM136" s="81"/>
      <c r="CN136" s="81"/>
      <c r="CO136" s="81"/>
      <c r="CP136" s="81"/>
      <c r="CQ136" s="81"/>
      <c r="CR136" s="81"/>
      <c r="CS136" s="81"/>
      <c r="CT136" s="81"/>
      <c r="CU136" s="81"/>
      <c r="CV136" s="81"/>
      <c r="CW136" s="81"/>
      <c r="CX136" s="81"/>
      <c r="CY136" s="81"/>
      <c r="CZ136" s="81"/>
      <c r="DA136" s="81"/>
    </row>
    <row r="137" spans="1:107" s="15" customFormat="1" ht="15" customHeight="1" x14ac:dyDescent="0.35">
      <c r="A137" s="77"/>
      <c r="B137" s="77"/>
      <c r="C137" s="77"/>
      <c r="D137" s="77"/>
      <c r="E137" s="77"/>
      <c r="F137" s="77"/>
      <c r="G137" s="77"/>
      <c r="H137" s="85" t="s">
        <v>17</v>
      </c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5"/>
      <c r="AY137" s="85"/>
      <c r="AZ137" s="85"/>
      <c r="BA137" s="85"/>
      <c r="BB137" s="85"/>
      <c r="BC137" s="86"/>
      <c r="BD137" s="87" t="s">
        <v>18</v>
      </c>
      <c r="BE137" s="87"/>
      <c r="BF137" s="87"/>
      <c r="BG137" s="87"/>
      <c r="BH137" s="87"/>
      <c r="BI137" s="87"/>
      <c r="BJ137" s="87"/>
      <c r="BK137" s="87"/>
      <c r="BL137" s="87"/>
      <c r="BM137" s="87"/>
      <c r="BN137" s="87"/>
      <c r="BO137" s="87"/>
      <c r="BP137" s="87"/>
      <c r="BQ137" s="87"/>
      <c r="BR137" s="87"/>
      <c r="BS137" s="87"/>
      <c r="BT137" s="87" t="s">
        <v>18</v>
      </c>
      <c r="BU137" s="87"/>
      <c r="BV137" s="87"/>
      <c r="BW137" s="87"/>
      <c r="BX137" s="87"/>
      <c r="BY137" s="87"/>
      <c r="BZ137" s="87"/>
      <c r="CA137" s="87"/>
      <c r="CB137" s="87"/>
      <c r="CC137" s="87"/>
      <c r="CD137" s="87"/>
      <c r="CE137" s="87"/>
      <c r="CF137" s="87"/>
      <c r="CG137" s="87"/>
      <c r="CH137" s="87"/>
      <c r="CI137" s="87"/>
      <c r="CJ137" s="81">
        <f>SUM(CJ135:DA136)</f>
        <v>0</v>
      </c>
      <c r="CK137" s="81"/>
      <c r="CL137" s="81"/>
      <c r="CM137" s="81"/>
      <c r="CN137" s="81"/>
      <c r="CO137" s="81"/>
      <c r="CP137" s="81"/>
      <c r="CQ137" s="81"/>
      <c r="CR137" s="81"/>
      <c r="CS137" s="81"/>
      <c r="CT137" s="81"/>
      <c r="CU137" s="81"/>
      <c r="CV137" s="81"/>
      <c r="CW137" s="81"/>
      <c r="CX137" s="81"/>
      <c r="CY137" s="81"/>
      <c r="CZ137" s="81"/>
      <c r="DA137" s="81"/>
    </row>
    <row r="139" spans="1:107" s="7" customFormat="1" ht="14" x14ac:dyDescent="0.3">
      <c r="A139" s="50" t="s">
        <v>112</v>
      </c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C139" s="27"/>
    </row>
    <row r="140" spans="1:107" ht="10.5" customHeight="1" x14ac:dyDescent="0.3"/>
    <row r="141" spans="1:107" s="11" customFormat="1" ht="45" customHeight="1" x14ac:dyDescent="0.35">
      <c r="A141" s="54" t="s">
        <v>7</v>
      </c>
      <c r="B141" s="55"/>
      <c r="C141" s="55"/>
      <c r="D141" s="55"/>
      <c r="E141" s="55"/>
      <c r="F141" s="55"/>
      <c r="G141" s="56"/>
      <c r="H141" s="54" t="s">
        <v>57</v>
      </c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6"/>
      <c r="BD141" s="54" t="s">
        <v>78</v>
      </c>
      <c r="BE141" s="55"/>
      <c r="BF141" s="55"/>
      <c r="BG141" s="55"/>
      <c r="BH141" s="55"/>
      <c r="BI141" s="55"/>
      <c r="BJ141" s="55"/>
      <c r="BK141" s="55"/>
      <c r="BL141" s="55"/>
      <c r="BM141" s="55"/>
      <c r="BN141" s="55"/>
      <c r="BO141" s="55"/>
      <c r="BP141" s="55"/>
      <c r="BQ141" s="55"/>
      <c r="BR141" s="55"/>
      <c r="BS141" s="56"/>
      <c r="BT141" s="54" t="s">
        <v>79</v>
      </c>
      <c r="BU141" s="55"/>
      <c r="BV141" s="55"/>
      <c r="BW141" s="55"/>
      <c r="BX141" s="55"/>
      <c r="BY141" s="55"/>
      <c r="BZ141" s="55"/>
      <c r="CA141" s="55"/>
      <c r="CB141" s="55"/>
      <c r="CC141" s="55"/>
      <c r="CD141" s="55"/>
      <c r="CE141" s="55"/>
      <c r="CF141" s="55"/>
      <c r="CG141" s="55"/>
      <c r="CH141" s="55"/>
      <c r="CI141" s="56"/>
      <c r="CJ141" s="54" t="s">
        <v>80</v>
      </c>
      <c r="CK141" s="55"/>
      <c r="CL141" s="55"/>
      <c r="CM141" s="55"/>
      <c r="CN141" s="55"/>
      <c r="CO141" s="55"/>
      <c r="CP141" s="55"/>
      <c r="CQ141" s="55"/>
      <c r="CR141" s="55"/>
      <c r="CS141" s="55"/>
      <c r="CT141" s="55"/>
      <c r="CU141" s="55"/>
      <c r="CV141" s="55"/>
      <c r="CW141" s="55"/>
      <c r="CX141" s="55"/>
      <c r="CY141" s="55"/>
      <c r="CZ141" s="55"/>
      <c r="DA141" s="56"/>
      <c r="DC141" s="28"/>
    </row>
    <row r="142" spans="1:107" s="14" customFormat="1" ht="13" x14ac:dyDescent="0.35">
      <c r="A142" s="76">
        <v>1</v>
      </c>
      <c r="B142" s="76"/>
      <c r="C142" s="76"/>
      <c r="D142" s="76"/>
      <c r="E142" s="76"/>
      <c r="F142" s="76"/>
      <c r="G142" s="76"/>
      <c r="H142" s="76">
        <v>2</v>
      </c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>
        <v>3</v>
      </c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>
        <v>4</v>
      </c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  <c r="CJ142" s="76">
        <v>5</v>
      </c>
      <c r="CK142" s="76"/>
      <c r="CL142" s="76"/>
      <c r="CM142" s="76"/>
      <c r="CN142" s="76"/>
      <c r="CO142" s="76"/>
      <c r="CP142" s="76"/>
      <c r="CQ142" s="76"/>
      <c r="CR142" s="76"/>
      <c r="CS142" s="76"/>
      <c r="CT142" s="76"/>
      <c r="CU142" s="76"/>
      <c r="CV142" s="76"/>
      <c r="CW142" s="76"/>
      <c r="CX142" s="76"/>
      <c r="CY142" s="76"/>
      <c r="CZ142" s="76"/>
      <c r="DA142" s="76"/>
    </row>
    <row r="143" spans="1:107" s="15" customFormat="1" ht="15" customHeight="1" x14ac:dyDescent="0.35">
      <c r="A143" s="77" t="s">
        <v>31</v>
      </c>
      <c r="B143" s="77"/>
      <c r="C143" s="77"/>
      <c r="D143" s="77"/>
      <c r="E143" s="77"/>
      <c r="F143" s="77"/>
      <c r="G143" s="77"/>
      <c r="H143" s="82" t="s">
        <v>139</v>
      </c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7"/>
      <c r="BE143" s="87"/>
      <c r="BF143" s="87"/>
      <c r="BG143" s="87"/>
      <c r="BH143" s="87"/>
      <c r="BI143" s="87"/>
      <c r="BJ143" s="87"/>
      <c r="BK143" s="87"/>
      <c r="BL143" s="87"/>
      <c r="BM143" s="87"/>
      <c r="BN143" s="87"/>
      <c r="BO143" s="87"/>
      <c r="BP143" s="87"/>
      <c r="BQ143" s="87"/>
      <c r="BR143" s="87"/>
      <c r="BS143" s="87"/>
      <c r="BT143" s="87"/>
      <c r="BU143" s="87"/>
      <c r="BV143" s="87"/>
      <c r="BW143" s="87"/>
      <c r="BX143" s="87"/>
      <c r="BY143" s="87"/>
      <c r="BZ143" s="87"/>
      <c r="CA143" s="87"/>
      <c r="CB143" s="87"/>
      <c r="CC143" s="87"/>
      <c r="CD143" s="87"/>
      <c r="CE143" s="87"/>
      <c r="CF143" s="87"/>
      <c r="CG143" s="87"/>
      <c r="CH143" s="87"/>
      <c r="CI143" s="87"/>
      <c r="CJ143" s="81">
        <v>0</v>
      </c>
      <c r="CK143" s="81"/>
      <c r="CL143" s="81"/>
      <c r="CM143" s="81"/>
      <c r="CN143" s="81"/>
      <c r="CO143" s="81"/>
      <c r="CP143" s="81"/>
      <c r="CQ143" s="81"/>
      <c r="CR143" s="81"/>
      <c r="CS143" s="81"/>
      <c r="CT143" s="81"/>
      <c r="CU143" s="81"/>
      <c r="CV143" s="81"/>
      <c r="CW143" s="81"/>
      <c r="CX143" s="81"/>
      <c r="CY143" s="81"/>
      <c r="CZ143" s="81"/>
      <c r="DA143" s="81"/>
    </row>
    <row r="144" spans="1:107" s="15" customFormat="1" ht="15" customHeight="1" x14ac:dyDescent="0.35">
      <c r="A144" s="77" t="s">
        <v>39</v>
      </c>
      <c r="B144" s="77"/>
      <c r="C144" s="77"/>
      <c r="D144" s="77"/>
      <c r="E144" s="77"/>
      <c r="F144" s="77"/>
      <c r="G144" s="77"/>
      <c r="H144" s="82" t="s">
        <v>106</v>
      </c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7"/>
      <c r="BE144" s="87"/>
      <c r="BF144" s="87"/>
      <c r="BG144" s="87"/>
      <c r="BH144" s="87"/>
      <c r="BI144" s="87"/>
      <c r="BJ144" s="87"/>
      <c r="BK144" s="87"/>
      <c r="BL144" s="87"/>
      <c r="BM144" s="87"/>
      <c r="BN144" s="87"/>
      <c r="BO144" s="87"/>
      <c r="BP144" s="87"/>
      <c r="BQ144" s="87"/>
      <c r="BR144" s="87"/>
      <c r="BS144" s="87"/>
      <c r="BT144" s="87"/>
      <c r="BU144" s="87"/>
      <c r="BV144" s="87"/>
      <c r="BW144" s="87"/>
      <c r="BX144" s="87"/>
      <c r="BY144" s="87"/>
      <c r="BZ144" s="87"/>
      <c r="CA144" s="87"/>
      <c r="CB144" s="87"/>
      <c r="CC144" s="87"/>
      <c r="CD144" s="87"/>
      <c r="CE144" s="87"/>
      <c r="CF144" s="87"/>
      <c r="CG144" s="87"/>
      <c r="CH144" s="87"/>
      <c r="CI144" s="87"/>
      <c r="CJ144" s="81">
        <v>25000</v>
      </c>
      <c r="CK144" s="81"/>
      <c r="CL144" s="81"/>
      <c r="CM144" s="81"/>
      <c r="CN144" s="81"/>
      <c r="CO144" s="81"/>
      <c r="CP144" s="81"/>
      <c r="CQ144" s="81"/>
      <c r="CR144" s="81"/>
      <c r="CS144" s="81"/>
      <c r="CT144" s="81"/>
      <c r="CU144" s="81"/>
      <c r="CV144" s="81"/>
      <c r="CW144" s="81"/>
      <c r="CX144" s="81"/>
      <c r="CY144" s="81"/>
      <c r="CZ144" s="81"/>
      <c r="DA144" s="81"/>
    </row>
    <row r="145" spans="1:107" s="15" customFormat="1" ht="15" customHeight="1" x14ac:dyDescent="0.35">
      <c r="A145" s="77" t="s">
        <v>50</v>
      </c>
      <c r="B145" s="77"/>
      <c r="C145" s="77"/>
      <c r="D145" s="77"/>
      <c r="E145" s="77"/>
      <c r="F145" s="77"/>
      <c r="G145" s="77"/>
      <c r="H145" s="82" t="s">
        <v>107</v>
      </c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7"/>
      <c r="BE145" s="87"/>
      <c r="BF145" s="87"/>
      <c r="BG145" s="87"/>
      <c r="BH145" s="87"/>
      <c r="BI145" s="87"/>
      <c r="BJ145" s="87"/>
      <c r="BK145" s="87"/>
      <c r="BL145" s="87"/>
      <c r="BM145" s="87"/>
      <c r="BN145" s="87"/>
      <c r="BO145" s="87"/>
      <c r="BP145" s="87"/>
      <c r="BQ145" s="87"/>
      <c r="BR145" s="87"/>
      <c r="BS145" s="87"/>
      <c r="BT145" s="87"/>
      <c r="BU145" s="87"/>
      <c r="BV145" s="87"/>
      <c r="BW145" s="87"/>
      <c r="BX145" s="87"/>
      <c r="BY145" s="87"/>
      <c r="BZ145" s="87"/>
      <c r="CA145" s="87"/>
      <c r="CB145" s="87"/>
      <c r="CC145" s="87"/>
      <c r="CD145" s="87"/>
      <c r="CE145" s="87"/>
      <c r="CF145" s="87"/>
      <c r="CG145" s="87"/>
      <c r="CH145" s="87"/>
      <c r="CI145" s="87"/>
      <c r="CJ145" s="81">
        <v>15000</v>
      </c>
      <c r="CK145" s="81"/>
      <c r="CL145" s="81"/>
      <c r="CM145" s="81"/>
      <c r="CN145" s="81"/>
      <c r="CO145" s="81"/>
      <c r="CP145" s="81"/>
      <c r="CQ145" s="81"/>
      <c r="CR145" s="81"/>
      <c r="CS145" s="81"/>
      <c r="CT145" s="81"/>
      <c r="CU145" s="81"/>
      <c r="CV145" s="81"/>
      <c r="CW145" s="81"/>
      <c r="CX145" s="81"/>
      <c r="CY145" s="81"/>
      <c r="CZ145" s="81"/>
      <c r="DA145" s="81"/>
    </row>
    <row r="146" spans="1:107" s="15" customFormat="1" ht="15" customHeight="1" x14ac:dyDescent="0.35">
      <c r="A146" s="77" t="s">
        <v>104</v>
      </c>
      <c r="B146" s="77"/>
      <c r="C146" s="77"/>
      <c r="D146" s="77"/>
      <c r="E146" s="77"/>
      <c r="F146" s="77"/>
      <c r="G146" s="77"/>
      <c r="H146" s="82" t="s">
        <v>140</v>
      </c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7"/>
      <c r="BE146" s="87"/>
      <c r="BF146" s="87"/>
      <c r="BG146" s="87"/>
      <c r="BH146" s="87"/>
      <c r="BI146" s="87"/>
      <c r="BJ146" s="87"/>
      <c r="BK146" s="87"/>
      <c r="BL146" s="87"/>
      <c r="BM146" s="87"/>
      <c r="BN146" s="87"/>
      <c r="BO146" s="87"/>
      <c r="BP146" s="87"/>
      <c r="BQ146" s="87"/>
      <c r="BR146" s="87"/>
      <c r="BS146" s="87"/>
      <c r="BT146" s="87"/>
      <c r="BU146" s="87"/>
      <c r="BV146" s="87"/>
      <c r="BW146" s="87"/>
      <c r="BX146" s="87"/>
      <c r="BY146" s="87"/>
      <c r="BZ146" s="87"/>
      <c r="CA146" s="87"/>
      <c r="CB146" s="87"/>
      <c r="CC146" s="87"/>
      <c r="CD146" s="87"/>
      <c r="CE146" s="87"/>
      <c r="CF146" s="87"/>
      <c r="CG146" s="87"/>
      <c r="CH146" s="87"/>
      <c r="CI146" s="87"/>
      <c r="CJ146" s="81">
        <v>15000</v>
      </c>
      <c r="CK146" s="81"/>
      <c r="CL146" s="81"/>
      <c r="CM146" s="81"/>
      <c r="CN146" s="81"/>
      <c r="CO146" s="81"/>
      <c r="CP146" s="81"/>
      <c r="CQ146" s="81"/>
      <c r="CR146" s="81"/>
      <c r="CS146" s="81"/>
      <c r="CT146" s="81"/>
      <c r="CU146" s="81"/>
      <c r="CV146" s="81"/>
      <c r="CW146" s="81"/>
      <c r="CX146" s="81"/>
      <c r="CY146" s="81"/>
      <c r="CZ146" s="81"/>
      <c r="DA146" s="81"/>
    </row>
    <row r="147" spans="1:107" s="15" customFormat="1" ht="15" customHeight="1" x14ac:dyDescent="0.35">
      <c r="A147" s="77" t="s">
        <v>114</v>
      </c>
      <c r="B147" s="77"/>
      <c r="C147" s="77"/>
      <c r="D147" s="77"/>
      <c r="E147" s="77"/>
      <c r="F147" s="77"/>
      <c r="G147" s="77"/>
      <c r="H147" s="82" t="s">
        <v>138</v>
      </c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  <c r="BS147" s="87"/>
      <c r="BT147" s="87"/>
      <c r="BU147" s="87"/>
      <c r="BV147" s="87"/>
      <c r="BW147" s="87"/>
      <c r="BX147" s="87"/>
      <c r="BY147" s="87"/>
      <c r="BZ147" s="87"/>
      <c r="CA147" s="87"/>
      <c r="CB147" s="87"/>
      <c r="CC147" s="87"/>
      <c r="CD147" s="87"/>
      <c r="CE147" s="87"/>
      <c r="CF147" s="87"/>
      <c r="CG147" s="87"/>
      <c r="CH147" s="87"/>
      <c r="CI147" s="87"/>
      <c r="CJ147" s="81">
        <v>0</v>
      </c>
      <c r="CK147" s="81"/>
      <c r="CL147" s="81"/>
      <c r="CM147" s="81"/>
      <c r="CN147" s="81"/>
      <c r="CO147" s="81"/>
      <c r="CP147" s="81"/>
      <c r="CQ147" s="81"/>
      <c r="CR147" s="81"/>
      <c r="CS147" s="81"/>
      <c r="CT147" s="81"/>
      <c r="CU147" s="81"/>
      <c r="CV147" s="81"/>
      <c r="CW147" s="81"/>
      <c r="CX147" s="81"/>
      <c r="CY147" s="81"/>
      <c r="CZ147" s="81"/>
      <c r="DA147" s="81"/>
    </row>
    <row r="148" spans="1:107" s="15" customFormat="1" ht="15" customHeight="1" x14ac:dyDescent="0.35">
      <c r="A148" s="77"/>
      <c r="B148" s="77"/>
      <c r="C148" s="77"/>
      <c r="D148" s="77"/>
      <c r="E148" s="77"/>
      <c r="F148" s="77"/>
      <c r="G148" s="77"/>
      <c r="H148" s="85" t="s">
        <v>17</v>
      </c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5"/>
      <c r="AL148" s="85"/>
      <c r="AM148" s="85"/>
      <c r="AN148" s="85"/>
      <c r="AO148" s="85"/>
      <c r="AP148" s="85"/>
      <c r="AQ148" s="85"/>
      <c r="AR148" s="85"/>
      <c r="AS148" s="85"/>
      <c r="AT148" s="85"/>
      <c r="AU148" s="85"/>
      <c r="AV148" s="85"/>
      <c r="AW148" s="85"/>
      <c r="AX148" s="85"/>
      <c r="AY148" s="85"/>
      <c r="AZ148" s="85"/>
      <c r="BA148" s="85"/>
      <c r="BB148" s="85"/>
      <c r="BC148" s="86"/>
      <c r="BD148" s="87" t="s">
        <v>18</v>
      </c>
      <c r="BE148" s="87"/>
      <c r="BF148" s="87"/>
      <c r="BG148" s="87"/>
      <c r="BH148" s="87"/>
      <c r="BI148" s="87"/>
      <c r="BJ148" s="87"/>
      <c r="BK148" s="87"/>
      <c r="BL148" s="87"/>
      <c r="BM148" s="87"/>
      <c r="BN148" s="87"/>
      <c r="BO148" s="87"/>
      <c r="BP148" s="87"/>
      <c r="BQ148" s="87"/>
      <c r="BR148" s="87"/>
      <c r="BS148" s="87"/>
      <c r="BT148" s="87" t="s">
        <v>18</v>
      </c>
      <c r="BU148" s="87"/>
      <c r="BV148" s="87"/>
      <c r="BW148" s="87"/>
      <c r="BX148" s="87"/>
      <c r="BY148" s="87"/>
      <c r="BZ148" s="87"/>
      <c r="CA148" s="87"/>
      <c r="CB148" s="87"/>
      <c r="CC148" s="87"/>
      <c r="CD148" s="87"/>
      <c r="CE148" s="87"/>
      <c r="CF148" s="87"/>
      <c r="CG148" s="87"/>
      <c r="CH148" s="87"/>
      <c r="CI148" s="87"/>
      <c r="CJ148" s="81">
        <f>SUM(CJ143:DA147)</f>
        <v>55000</v>
      </c>
      <c r="CK148" s="81"/>
      <c r="CL148" s="81"/>
      <c r="CM148" s="81"/>
      <c r="CN148" s="81"/>
      <c r="CO148" s="81"/>
      <c r="CP148" s="81"/>
      <c r="CQ148" s="81"/>
      <c r="CR148" s="81"/>
      <c r="CS148" s="81"/>
      <c r="CT148" s="81"/>
      <c r="CU148" s="81"/>
      <c r="CV148" s="81"/>
      <c r="CW148" s="81"/>
      <c r="CX148" s="81"/>
      <c r="CY148" s="81"/>
      <c r="CZ148" s="81"/>
      <c r="DA148" s="81"/>
    </row>
    <row r="150" spans="1:107" s="7" customFormat="1" ht="14" x14ac:dyDescent="0.3">
      <c r="A150" s="50" t="s">
        <v>113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C150" s="27"/>
    </row>
    <row r="151" spans="1:107" ht="10.5" customHeight="1" x14ac:dyDescent="0.3"/>
    <row r="152" spans="1:107" ht="30" customHeight="1" x14ac:dyDescent="0.3">
      <c r="A152" s="54" t="s">
        <v>7</v>
      </c>
      <c r="B152" s="55"/>
      <c r="C152" s="55"/>
      <c r="D152" s="55"/>
      <c r="E152" s="55"/>
      <c r="F152" s="55"/>
      <c r="G152" s="56"/>
      <c r="H152" s="54" t="s">
        <v>57</v>
      </c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5"/>
      <c r="AV152" s="55"/>
      <c r="AW152" s="55"/>
      <c r="AX152" s="55"/>
      <c r="AY152" s="55"/>
      <c r="AZ152" s="55"/>
      <c r="BA152" s="55"/>
      <c r="BB152" s="55"/>
      <c r="BC152" s="55"/>
      <c r="BD152" s="55"/>
      <c r="BE152" s="55"/>
      <c r="BF152" s="55"/>
      <c r="BG152" s="55"/>
      <c r="BH152" s="55"/>
      <c r="BI152" s="55"/>
      <c r="BJ152" s="55"/>
      <c r="BK152" s="55"/>
      <c r="BL152" s="55"/>
      <c r="BM152" s="55"/>
      <c r="BN152" s="55"/>
      <c r="BO152" s="55"/>
      <c r="BP152" s="55"/>
      <c r="BQ152" s="55"/>
      <c r="BR152" s="55"/>
      <c r="BS152" s="56"/>
      <c r="BT152" s="54" t="s">
        <v>81</v>
      </c>
      <c r="BU152" s="55"/>
      <c r="BV152" s="55"/>
      <c r="BW152" s="55"/>
      <c r="BX152" s="55"/>
      <c r="BY152" s="55"/>
      <c r="BZ152" s="55"/>
      <c r="CA152" s="55"/>
      <c r="CB152" s="55"/>
      <c r="CC152" s="55"/>
      <c r="CD152" s="55"/>
      <c r="CE152" s="55"/>
      <c r="CF152" s="55"/>
      <c r="CG152" s="55"/>
      <c r="CH152" s="55"/>
      <c r="CI152" s="56"/>
      <c r="CJ152" s="54" t="s">
        <v>82</v>
      </c>
      <c r="CK152" s="55"/>
      <c r="CL152" s="55"/>
      <c r="CM152" s="55"/>
      <c r="CN152" s="55"/>
      <c r="CO152" s="55"/>
      <c r="CP152" s="55"/>
      <c r="CQ152" s="55"/>
      <c r="CR152" s="55"/>
      <c r="CS152" s="55"/>
      <c r="CT152" s="55"/>
      <c r="CU152" s="55"/>
      <c r="CV152" s="55"/>
      <c r="CW152" s="55"/>
      <c r="CX152" s="55"/>
      <c r="CY152" s="55"/>
      <c r="CZ152" s="55"/>
      <c r="DA152" s="56"/>
      <c r="DB152" s="26" t="s">
        <v>129</v>
      </c>
      <c r="DC152" s="26" t="s">
        <v>89</v>
      </c>
    </row>
    <row r="153" spans="1:107" s="2" customFormat="1" ht="13" x14ac:dyDescent="0.3">
      <c r="A153" s="76">
        <v>1</v>
      </c>
      <c r="B153" s="76"/>
      <c r="C153" s="76"/>
      <c r="D153" s="76"/>
      <c r="E153" s="76"/>
      <c r="F153" s="76"/>
      <c r="G153" s="76"/>
      <c r="H153" s="76">
        <v>2</v>
      </c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>
        <v>3</v>
      </c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>
        <v>4</v>
      </c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  <c r="CV153" s="76"/>
      <c r="CW153" s="76"/>
      <c r="CX153" s="76"/>
      <c r="CY153" s="76"/>
      <c r="CZ153" s="76"/>
      <c r="DA153" s="76"/>
      <c r="DB153" s="25">
        <v>5</v>
      </c>
      <c r="DC153" s="25">
        <v>6</v>
      </c>
    </row>
    <row r="154" spans="1:107" ht="15" customHeight="1" x14ac:dyDescent="0.3">
      <c r="A154" s="77" t="s">
        <v>31</v>
      </c>
      <c r="B154" s="77"/>
      <c r="C154" s="77"/>
      <c r="D154" s="77"/>
      <c r="E154" s="77"/>
      <c r="F154" s="77"/>
      <c r="G154" s="77"/>
      <c r="H154" s="78" t="s">
        <v>116</v>
      </c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79"/>
      <c r="AR154" s="79"/>
      <c r="AS154" s="79"/>
      <c r="AT154" s="79"/>
      <c r="AU154" s="79"/>
      <c r="AV154" s="7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  <c r="BQ154" s="79"/>
      <c r="BR154" s="79"/>
      <c r="BS154" s="80"/>
      <c r="BT154" s="87"/>
      <c r="BU154" s="87"/>
      <c r="BV154" s="87"/>
      <c r="BW154" s="87"/>
      <c r="BX154" s="87"/>
      <c r="BY154" s="87"/>
      <c r="BZ154" s="87"/>
      <c r="CA154" s="87"/>
      <c r="CB154" s="87"/>
      <c r="CC154" s="87"/>
      <c r="CD154" s="87"/>
      <c r="CE154" s="87"/>
      <c r="CF154" s="87"/>
      <c r="CG154" s="87"/>
      <c r="CH154" s="87"/>
      <c r="CI154" s="87"/>
      <c r="CJ154" s="81">
        <v>18000</v>
      </c>
      <c r="CK154" s="81"/>
      <c r="CL154" s="81"/>
      <c r="CM154" s="81"/>
      <c r="CN154" s="81"/>
      <c r="CO154" s="81"/>
      <c r="CP154" s="81"/>
      <c r="CQ154" s="81"/>
      <c r="CR154" s="81"/>
      <c r="CS154" s="81"/>
      <c r="CT154" s="81"/>
      <c r="CU154" s="81"/>
      <c r="CV154" s="81"/>
      <c r="CW154" s="81"/>
      <c r="CX154" s="81"/>
      <c r="CY154" s="81"/>
      <c r="CZ154" s="81"/>
      <c r="DA154" s="81"/>
      <c r="DB154" s="35"/>
      <c r="DC154" s="35">
        <f>CJ154+DB154</f>
        <v>18000</v>
      </c>
    </row>
    <row r="155" spans="1:107" ht="15" customHeight="1" x14ac:dyDescent="0.3">
      <c r="A155" s="77" t="s">
        <v>39</v>
      </c>
      <c r="B155" s="77"/>
      <c r="C155" s="77"/>
      <c r="D155" s="77"/>
      <c r="E155" s="77"/>
      <c r="F155" s="77"/>
      <c r="G155" s="77"/>
      <c r="H155" s="78" t="s">
        <v>153</v>
      </c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  <c r="AA155" s="79"/>
      <c r="AB155" s="79"/>
      <c r="AC155" s="79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79"/>
      <c r="AR155" s="79"/>
      <c r="AS155" s="79"/>
      <c r="AT155" s="79"/>
      <c r="AU155" s="79"/>
      <c r="AV155" s="7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  <c r="BQ155" s="79"/>
      <c r="BR155" s="79"/>
      <c r="BS155" s="80"/>
      <c r="BT155" s="87"/>
      <c r="BU155" s="87"/>
      <c r="BV155" s="87"/>
      <c r="BW155" s="87"/>
      <c r="BX155" s="87"/>
      <c r="BY155" s="87"/>
      <c r="BZ155" s="87"/>
      <c r="CA155" s="87"/>
      <c r="CB155" s="87"/>
      <c r="CC155" s="87"/>
      <c r="CD155" s="87"/>
      <c r="CE155" s="87"/>
      <c r="CF155" s="87"/>
      <c r="CG155" s="87"/>
      <c r="CH155" s="87"/>
      <c r="CI155" s="87"/>
      <c r="CJ155" s="81"/>
      <c r="CK155" s="81"/>
      <c r="CL155" s="81"/>
      <c r="CM155" s="81"/>
      <c r="CN155" s="81"/>
      <c r="CO155" s="81"/>
      <c r="CP155" s="81"/>
      <c r="CQ155" s="81"/>
      <c r="CR155" s="81"/>
      <c r="CS155" s="81"/>
      <c r="CT155" s="81"/>
      <c r="CU155" s="81"/>
      <c r="CV155" s="81"/>
      <c r="CW155" s="81"/>
      <c r="CX155" s="81"/>
      <c r="CY155" s="81"/>
      <c r="CZ155" s="81"/>
      <c r="DA155" s="81"/>
      <c r="DB155" s="35"/>
      <c r="DC155" s="35">
        <f t="shared" ref="DC155:DC162" si="2">CJ155+DB155</f>
        <v>0</v>
      </c>
    </row>
    <row r="156" spans="1:107" ht="15" customHeight="1" x14ac:dyDescent="0.3">
      <c r="A156" s="77" t="s">
        <v>50</v>
      </c>
      <c r="B156" s="77"/>
      <c r="C156" s="77"/>
      <c r="D156" s="77"/>
      <c r="E156" s="77"/>
      <c r="F156" s="77"/>
      <c r="G156" s="77"/>
      <c r="H156" s="78" t="s">
        <v>117</v>
      </c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  <c r="AA156" s="79"/>
      <c r="AB156" s="79"/>
      <c r="AC156" s="79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80"/>
      <c r="BT156" s="87"/>
      <c r="BU156" s="87"/>
      <c r="BV156" s="87"/>
      <c r="BW156" s="87"/>
      <c r="BX156" s="87"/>
      <c r="BY156" s="87"/>
      <c r="BZ156" s="87"/>
      <c r="CA156" s="87"/>
      <c r="CB156" s="87"/>
      <c r="CC156" s="87"/>
      <c r="CD156" s="87"/>
      <c r="CE156" s="87"/>
      <c r="CF156" s="87"/>
      <c r="CG156" s="87"/>
      <c r="CH156" s="87"/>
      <c r="CI156" s="87"/>
      <c r="CJ156" s="81">
        <v>8000</v>
      </c>
      <c r="CK156" s="81"/>
      <c r="CL156" s="81"/>
      <c r="CM156" s="81"/>
      <c r="CN156" s="81"/>
      <c r="CO156" s="81"/>
      <c r="CP156" s="81"/>
      <c r="CQ156" s="81"/>
      <c r="CR156" s="81"/>
      <c r="CS156" s="81"/>
      <c r="CT156" s="81"/>
      <c r="CU156" s="81"/>
      <c r="CV156" s="81"/>
      <c r="CW156" s="81"/>
      <c r="CX156" s="81"/>
      <c r="CY156" s="81"/>
      <c r="CZ156" s="81"/>
      <c r="DA156" s="81"/>
      <c r="DB156" s="35"/>
      <c r="DC156" s="35">
        <f t="shared" si="2"/>
        <v>8000</v>
      </c>
    </row>
    <row r="157" spans="1:107" ht="15" customHeight="1" x14ac:dyDescent="0.3">
      <c r="A157" s="77" t="s">
        <v>104</v>
      </c>
      <c r="B157" s="77"/>
      <c r="C157" s="77"/>
      <c r="D157" s="77"/>
      <c r="E157" s="77"/>
      <c r="F157" s="77"/>
      <c r="G157" s="77"/>
      <c r="H157" s="78" t="s">
        <v>118</v>
      </c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80"/>
      <c r="BT157" s="87"/>
      <c r="BU157" s="87"/>
      <c r="BV157" s="87"/>
      <c r="BW157" s="87"/>
      <c r="BX157" s="87"/>
      <c r="BY157" s="87"/>
      <c r="BZ157" s="87"/>
      <c r="CA157" s="87"/>
      <c r="CB157" s="87"/>
      <c r="CC157" s="87"/>
      <c r="CD157" s="87"/>
      <c r="CE157" s="87"/>
      <c r="CF157" s="87"/>
      <c r="CG157" s="87"/>
      <c r="CH157" s="87"/>
      <c r="CI157" s="87"/>
      <c r="CJ157" s="81">
        <v>4000</v>
      </c>
      <c r="CK157" s="81"/>
      <c r="CL157" s="81"/>
      <c r="CM157" s="81"/>
      <c r="CN157" s="81"/>
      <c r="CO157" s="81"/>
      <c r="CP157" s="81"/>
      <c r="CQ157" s="81"/>
      <c r="CR157" s="81"/>
      <c r="CS157" s="81"/>
      <c r="CT157" s="81"/>
      <c r="CU157" s="81"/>
      <c r="CV157" s="81"/>
      <c r="CW157" s="81"/>
      <c r="CX157" s="81"/>
      <c r="CY157" s="81"/>
      <c r="CZ157" s="81"/>
      <c r="DA157" s="81"/>
      <c r="DB157" s="35"/>
      <c r="DC157" s="35">
        <f t="shared" si="2"/>
        <v>4000</v>
      </c>
    </row>
    <row r="158" spans="1:107" ht="15" customHeight="1" x14ac:dyDescent="0.3">
      <c r="A158" s="77" t="s">
        <v>105</v>
      </c>
      <c r="B158" s="77"/>
      <c r="C158" s="77"/>
      <c r="D158" s="77"/>
      <c r="E158" s="77"/>
      <c r="F158" s="77"/>
      <c r="G158" s="77"/>
      <c r="H158" s="78" t="s">
        <v>119</v>
      </c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79"/>
      <c r="AR158" s="79"/>
      <c r="AS158" s="79"/>
      <c r="AT158" s="79"/>
      <c r="AU158" s="79"/>
      <c r="AV158" s="7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  <c r="BQ158" s="79"/>
      <c r="BR158" s="79"/>
      <c r="BS158" s="80"/>
      <c r="BT158" s="87"/>
      <c r="BU158" s="87"/>
      <c r="BV158" s="87"/>
      <c r="BW158" s="87"/>
      <c r="BX158" s="87"/>
      <c r="BY158" s="87"/>
      <c r="BZ158" s="87"/>
      <c r="CA158" s="87"/>
      <c r="CB158" s="87"/>
      <c r="CC158" s="87"/>
      <c r="CD158" s="87"/>
      <c r="CE158" s="87"/>
      <c r="CF158" s="87"/>
      <c r="CG158" s="87"/>
      <c r="CH158" s="87"/>
      <c r="CI158" s="87"/>
      <c r="CJ158" s="81">
        <v>9900</v>
      </c>
      <c r="CK158" s="81"/>
      <c r="CL158" s="81"/>
      <c r="CM158" s="81"/>
      <c r="CN158" s="81"/>
      <c r="CO158" s="81"/>
      <c r="CP158" s="81"/>
      <c r="CQ158" s="81"/>
      <c r="CR158" s="81"/>
      <c r="CS158" s="81"/>
      <c r="CT158" s="81"/>
      <c r="CU158" s="81"/>
      <c r="CV158" s="81"/>
      <c r="CW158" s="81"/>
      <c r="CX158" s="81"/>
      <c r="CY158" s="81"/>
      <c r="CZ158" s="81"/>
      <c r="DA158" s="81"/>
      <c r="DB158" s="35"/>
      <c r="DC158" s="35">
        <f t="shared" si="2"/>
        <v>9900</v>
      </c>
    </row>
    <row r="159" spans="1:107" ht="15" customHeight="1" x14ac:dyDescent="0.3">
      <c r="A159" s="77" t="s">
        <v>114</v>
      </c>
      <c r="B159" s="77"/>
      <c r="C159" s="77"/>
      <c r="D159" s="77"/>
      <c r="E159" s="77"/>
      <c r="F159" s="77"/>
      <c r="G159" s="77"/>
      <c r="H159" s="78" t="s">
        <v>154</v>
      </c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79"/>
      <c r="AB159" s="79"/>
      <c r="AC159" s="79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/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  <c r="BQ159" s="79"/>
      <c r="BR159" s="79"/>
      <c r="BS159" s="80"/>
      <c r="BT159" s="87"/>
      <c r="BU159" s="87"/>
      <c r="BV159" s="87"/>
      <c r="BW159" s="87"/>
      <c r="BX159" s="87"/>
      <c r="BY159" s="87"/>
      <c r="BZ159" s="87"/>
      <c r="CA159" s="87"/>
      <c r="CB159" s="87"/>
      <c r="CC159" s="87"/>
      <c r="CD159" s="87"/>
      <c r="CE159" s="87"/>
      <c r="CF159" s="87"/>
      <c r="CG159" s="87"/>
      <c r="CH159" s="87"/>
      <c r="CI159" s="87"/>
      <c r="CJ159" s="81"/>
      <c r="CK159" s="81"/>
      <c r="CL159" s="81"/>
      <c r="CM159" s="81"/>
      <c r="CN159" s="81"/>
      <c r="CO159" s="81"/>
      <c r="CP159" s="81"/>
      <c r="CQ159" s="81"/>
      <c r="CR159" s="81"/>
      <c r="CS159" s="81"/>
      <c r="CT159" s="81"/>
      <c r="CU159" s="81"/>
      <c r="CV159" s="81"/>
      <c r="CW159" s="81"/>
      <c r="CX159" s="81"/>
      <c r="CY159" s="81"/>
      <c r="CZ159" s="81"/>
      <c r="DA159" s="81"/>
      <c r="DB159" s="36"/>
      <c r="DC159" s="35">
        <f t="shared" si="2"/>
        <v>0</v>
      </c>
    </row>
    <row r="160" spans="1:107" ht="15" customHeight="1" x14ac:dyDescent="0.3">
      <c r="A160" s="77" t="s">
        <v>115</v>
      </c>
      <c r="B160" s="77"/>
      <c r="C160" s="77"/>
      <c r="D160" s="77"/>
      <c r="E160" s="77"/>
      <c r="F160" s="77"/>
      <c r="G160" s="77"/>
      <c r="H160" s="78" t="s">
        <v>133</v>
      </c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  <c r="BQ160" s="79"/>
      <c r="BR160" s="79"/>
      <c r="BS160" s="80"/>
      <c r="BT160" s="87"/>
      <c r="BU160" s="87"/>
      <c r="BV160" s="87"/>
      <c r="BW160" s="87"/>
      <c r="BX160" s="87"/>
      <c r="BY160" s="87"/>
      <c r="BZ160" s="87"/>
      <c r="CA160" s="87"/>
      <c r="CB160" s="87"/>
      <c r="CC160" s="87"/>
      <c r="CD160" s="87"/>
      <c r="CE160" s="87"/>
      <c r="CF160" s="87"/>
      <c r="CG160" s="87"/>
      <c r="CH160" s="87"/>
      <c r="CI160" s="87"/>
      <c r="CJ160" s="81">
        <v>8000</v>
      </c>
      <c r="CK160" s="81"/>
      <c r="CL160" s="81"/>
      <c r="CM160" s="81"/>
      <c r="CN160" s="81"/>
      <c r="CO160" s="81"/>
      <c r="CP160" s="81"/>
      <c r="CQ160" s="81"/>
      <c r="CR160" s="81"/>
      <c r="CS160" s="81"/>
      <c r="CT160" s="81"/>
      <c r="CU160" s="81"/>
      <c r="CV160" s="81"/>
      <c r="CW160" s="81"/>
      <c r="CX160" s="81"/>
      <c r="CY160" s="81"/>
      <c r="CZ160" s="81"/>
      <c r="DA160" s="81"/>
      <c r="DB160" s="36"/>
      <c r="DC160" s="35">
        <f t="shared" si="2"/>
        <v>8000</v>
      </c>
    </row>
    <row r="161" spans="1:107" ht="15" customHeight="1" x14ac:dyDescent="0.3">
      <c r="A161" s="77" t="s">
        <v>130</v>
      </c>
      <c r="B161" s="77"/>
      <c r="C161" s="77"/>
      <c r="D161" s="77"/>
      <c r="E161" s="77"/>
      <c r="F161" s="77"/>
      <c r="G161" s="77"/>
      <c r="H161" s="78" t="s">
        <v>142</v>
      </c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80"/>
      <c r="BT161" s="87"/>
      <c r="BU161" s="87"/>
      <c r="BV161" s="87"/>
      <c r="BW161" s="87"/>
      <c r="BX161" s="87"/>
      <c r="BY161" s="87"/>
      <c r="BZ161" s="87"/>
      <c r="CA161" s="87"/>
      <c r="CB161" s="87"/>
      <c r="CC161" s="87"/>
      <c r="CD161" s="87"/>
      <c r="CE161" s="87"/>
      <c r="CF161" s="87"/>
      <c r="CG161" s="87"/>
      <c r="CH161" s="87"/>
      <c r="CI161" s="87"/>
      <c r="CJ161" s="81"/>
      <c r="CK161" s="81"/>
      <c r="CL161" s="81"/>
      <c r="CM161" s="81"/>
      <c r="CN161" s="81"/>
      <c r="CO161" s="81"/>
      <c r="CP161" s="81"/>
      <c r="CQ161" s="81"/>
      <c r="CR161" s="81"/>
      <c r="CS161" s="81"/>
      <c r="CT161" s="81"/>
      <c r="CU161" s="81"/>
      <c r="CV161" s="81"/>
      <c r="CW161" s="81"/>
      <c r="CX161" s="81"/>
      <c r="CY161" s="81"/>
      <c r="CZ161" s="81"/>
      <c r="DA161" s="81"/>
      <c r="DB161" s="36"/>
      <c r="DC161" s="35">
        <f t="shared" ref="DC161" si="3">CJ161+DB161</f>
        <v>0</v>
      </c>
    </row>
    <row r="162" spans="1:107" ht="15" customHeight="1" x14ac:dyDescent="0.3">
      <c r="A162" s="77" t="s">
        <v>137</v>
      </c>
      <c r="B162" s="77"/>
      <c r="C162" s="77"/>
      <c r="D162" s="77"/>
      <c r="E162" s="77"/>
      <c r="F162" s="77"/>
      <c r="G162" s="77"/>
      <c r="H162" s="78" t="s">
        <v>143</v>
      </c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79"/>
      <c r="AR162" s="79"/>
      <c r="AS162" s="79"/>
      <c r="AT162" s="79"/>
      <c r="AU162" s="79"/>
      <c r="AV162" s="7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  <c r="BQ162" s="79"/>
      <c r="BR162" s="79"/>
      <c r="BS162" s="80"/>
      <c r="BT162" s="87"/>
      <c r="BU162" s="87"/>
      <c r="BV162" s="87"/>
      <c r="BW162" s="87"/>
      <c r="BX162" s="87"/>
      <c r="BY162" s="87"/>
      <c r="BZ162" s="87"/>
      <c r="CA162" s="87"/>
      <c r="CB162" s="87"/>
      <c r="CC162" s="87"/>
      <c r="CD162" s="87"/>
      <c r="CE162" s="87"/>
      <c r="CF162" s="87"/>
      <c r="CG162" s="87"/>
      <c r="CH162" s="87"/>
      <c r="CI162" s="87"/>
      <c r="CJ162" s="81">
        <v>596074</v>
      </c>
      <c r="CK162" s="81"/>
      <c r="CL162" s="81"/>
      <c r="CM162" s="81"/>
      <c r="CN162" s="81"/>
      <c r="CO162" s="81"/>
      <c r="CP162" s="81"/>
      <c r="CQ162" s="81"/>
      <c r="CR162" s="81"/>
      <c r="CS162" s="81"/>
      <c r="CT162" s="81"/>
      <c r="CU162" s="81"/>
      <c r="CV162" s="81"/>
      <c r="CW162" s="81"/>
      <c r="CX162" s="81"/>
      <c r="CY162" s="81"/>
      <c r="CZ162" s="81"/>
      <c r="DA162" s="81"/>
      <c r="DB162" s="36">
        <v>0</v>
      </c>
      <c r="DC162" s="35">
        <f t="shared" si="2"/>
        <v>596074</v>
      </c>
    </row>
    <row r="163" spans="1:107" ht="15" customHeight="1" x14ac:dyDescent="0.3">
      <c r="A163" s="77" t="s">
        <v>144</v>
      </c>
      <c r="B163" s="77"/>
      <c r="C163" s="77"/>
      <c r="D163" s="77"/>
      <c r="E163" s="77"/>
      <c r="F163" s="77"/>
      <c r="G163" s="77"/>
      <c r="H163" s="78" t="s">
        <v>151</v>
      </c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79"/>
      <c r="AC163" s="79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79"/>
      <c r="AU163" s="79"/>
      <c r="AV163" s="7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  <c r="BQ163" s="79"/>
      <c r="BR163" s="79"/>
      <c r="BS163" s="80"/>
      <c r="BT163" s="87"/>
      <c r="BU163" s="87"/>
      <c r="BV163" s="87"/>
      <c r="BW163" s="87"/>
      <c r="BX163" s="87"/>
      <c r="BY163" s="87"/>
      <c r="BZ163" s="87"/>
      <c r="CA163" s="87"/>
      <c r="CB163" s="87"/>
      <c r="CC163" s="87"/>
      <c r="CD163" s="87"/>
      <c r="CE163" s="87"/>
      <c r="CF163" s="87"/>
      <c r="CG163" s="87"/>
      <c r="CH163" s="87"/>
      <c r="CI163" s="87"/>
      <c r="CJ163" s="81"/>
      <c r="CK163" s="81"/>
      <c r="CL163" s="81"/>
      <c r="CM163" s="81"/>
      <c r="CN163" s="81"/>
      <c r="CO163" s="81"/>
      <c r="CP163" s="81"/>
      <c r="CQ163" s="81"/>
      <c r="CR163" s="81"/>
      <c r="CS163" s="81"/>
      <c r="CT163" s="81"/>
      <c r="CU163" s="81"/>
      <c r="CV163" s="81"/>
      <c r="CW163" s="81"/>
      <c r="CX163" s="81"/>
      <c r="CY163" s="81"/>
      <c r="CZ163" s="81"/>
      <c r="DA163" s="81"/>
      <c r="DB163" s="36">
        <v>0</v>
      </c>
      <c r="DC163" s="35">
        <f t="shared" ref="DC163" si="4">CJ163+DB163</f>
        <v>0</v>
      </c>
    </row>
    <row r="164" spans="1:107" ht="15" customHeight="1" x14ac:dyDescent="0.3">
      <c r="A164" s="120"/>
      <c r="B164" s="121"/>
      <c r="C164" s="121"/>
      <c r="D164" s="121"/>
      <c r="E164" s="121"/>
      <c r="F164" s="121"/>
      <c r="G164" s="122"/>
      <c r="H164" s="132" t="s">
        <v>17</v>
      </c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3"/>
      <c r="AF164" s="133"/>
      <c r="AG164" s="133"/>
      <c r="AH164" s="133"/>
      <c r="AI164" s="133"/>
      <c r="AJ164" s="133"/>
      <c r="AK164" s="133"/>
      <c r="AL164" s="133"/>
      <c r="AM164" s="133"/>
      <c r="AN164" s="133"/>
      <c r="AO164" s="133"/>
      <c r="AP164" s="133"/>
      <c r="AQ164" s="133"/>
      <c r="AR164" s="133"/>
      <c r="AS164" s="133"/>
      <c r="AT164" s="133"/>
      <c r="AU164" s="133"/>
      <c r="AV164" s="133"/>
      <c r="AW164" s="133"/>
      <c r="AX164" s="133"/>
      <c r="AY164" s="133"/>
      <c r="AZ164" s="133"/>
      <c r="BA164" s="133"/>
      <c r="BB164" s="133"/>
      <c r="BC164" s="133"/>
      <c r="BD164" s="133"/>
      <c r="BE164" s="133"/>
      <c r="BF164" s="133"/>
      <c r="BG164" s="133"/>
      <c r="BH164" s="133"/>
      <c r="BI164" s="133"/>
      <c r="BJ164" s="133"/>
      <c r="BK164" s="133"/>
      <c r="BL164" s="133"/>
      <c r="BM164" s="133"/>
      <c r="BN164" s="133"/>
      <c r="BO164" s="133"/>
      <c r="BP164" s="133"/>
      <c r="BQ164" s="133"/>
      <c r="BR164" s="133"/>
      <c r="BS164" s="134"/>
      <c r="BT164" s="123" t="s">
        <v>18</v>
      </c>
      <c r="BU164" s="124"/>
      <c r="BV164" s="124"/>
      <c r="BW164" s="124"/>
      <c r="BX164" s="124"/>
      <c r="BY164" s="124"/>
      <c r="BZ164" s="124"/>
      <c r="CA164" s="124"/>
      <c r="CB164" s="124"/>
      <c r="CC164" s="124"/>
      <c r="CD164" s="124"/>
      <c r="CE164" s="124"/>
      <c r="CF164" s="124"/>
      <c r="CG164" s="124"/>
      <c r="CH164" s="124"/>
      <c r="CI164" s="125"/>
      <c r="CJ164" s="126">
        <f>SUM(CJ154:CJ163)</f>
        <v>643974</v>
      </c>
      <c r="CK164" s="127"/>
      <c r="CL164" s="127"/>
      <c r="CM164" s="127"/>
      <c r="CN164" s="127"/>
      <c r="CO164" s="127"/>
      <c r="CP164" s="127"/>
      <c r="CQ164" s="127"/>
      <c r="CR164" s="127"/>
      <c r="CS164" s="127"/>
      <c r="CT164" s="127"/>
      <c r="CU164" s="127"/>
      <c r="CV164" s="127"/>
      <c r="CW164" s="127"/>
      <c r="CX164" s="127"/>
      <c r="CY164" s="127"/>
      <c r="CZ164" s="127"/>
      <c r="DA164" s="128"/>
      <c r="DB164" s="20">
        <f>SUM(DB154:DB162)</f>
        <v>0</v>
      </c>
      <c r="DC164" s="20">
        <f>SUM(DC154:DC163)</f>
        <v>643974</v>
      </c>
    </row>
    <row r="166" spans="1:107" s="27" customFormat="1" ht="28.5" customHeight="1" x14ac:dyDescent="0.3">
      <c r="A166" s="90" t="s">
        <v>155</v>
      </c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90"/>
      <c r="BN166" s="90"/>
      <c r="BO166" s="90"/>
      <c r="BP166" s="90"/>
      <c r="BQ166" s="90"/>
      <c r="BR166" s="90"/>
      <c r="BS166" s="90"/>
      <c r="BT166" s="90"/>
      <c r="BU166" s="90"/>
      <c r="BV166" s="90"/>
      <c r="BW166" s="90"/>
      <c r="BX166" s="90"/>
      <c r="BY166" s="90"/>
      <c r="BZ166" s="90"/>
      <c r="CA166" s="90"/>
      <c r="CB166" s="90"/>
      <c r="CC166" s="90"/>
      <c r="CD166" s="90"/>
      <c r="CE166" s="90"/>
      <c r="CF166" s="90"/>
      <c r="CG166" s="90"/>
      <c r="CH166" s="90"/>
      <c r="CI166" s="90"/>
      <c r="CJ166" s="90"/>
      <c r="CK166" s="90"/>
      <c r="CL166" s="90"/>
      <c r="CM166" s="90"/>
      <c r="CN166" s="90"/>
      <c r="CO166" s="90"/>
      <c r="CP166" s="90"/>
      <c r="CQ166" s="90"/>
      <c r="CR166" s="90"/>
      <c r="CS166" s="90"/>
      <c r="CT166" s="90"/>
      <c r="CU166" s="90"/>
      <c r="CV166" s="90"/>
      <c r="CW166" s="90"/>
      <c r="CX166" s="90"/>
      <c r="CY166" s="90"/>
      <c r="CZ166" s="90"/>
      <c r="DA166" s="90"/>
      <c r="DB166" s="90"/>
      <c r="DC166" s="90"/>
    </row>
    <row r="167" spans="1:107" ht="10.5" customHeight="1" x14ac:dyDescent="0.3"/>
    <row r="168" spans="1:107" s="28" customFormat="1" ht="30" customHeight="1" x14ac:dyDescent="0.35">
      <c r="A168" s="63" t="s">
        <v>7</v>
      </c>
      <c r="B168" s="64"/>
      <c r="C168" s="64"/>
      <c r="D168" s="64"/>
      <c r="E168" s="64"/>
      <c r="F168" s="64"/>
      <c r="G168" s="65"/>
      <c r="H168" s="63" t="s">
        <v>57</v>
      </c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  <c r="AF168" s="64"/>
      <c r="AG168" s="64"/>
      <c r="AH168" s="64"/>
      <c r="AI168" s="64"/>
      <c r="AJ168" s="64"/>
      <c r="AK168" s="64"/>
      <c r="AL168" s="64"/>
      <c r="AM168" s="64"/>
      <c r="AN168" s="64"/>
      <c r="AO168" s="64"/>
      <c r="AP168" s="64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5"/>
      <c r="BD168" s="63" t="s">
        <v>75</v>
      </c>
      <c r="BE168" s="64"/>
      <c r="BF168" s="64"/>
      <c r="BG168" s="64"/>
      <c r="BH168" s="64"/>
      <c r="BI168" s="64"/>
      <c r="BJ168" s="64"/>
      <c r="BK168" s="64"/>
      <c r="BL168" s="64"/>
      <c r="BM168" s="64"/>
      <c r="BN168" s="64"/>
      <c r="BO168" s="64"/>
      <c r="BP168" s="64"/>
      <c r="BQ168" s="64"/>
      <c r="BR168" s="64"/>
      <c r="BS168" s="65"/>
      <c r="BT168" s="63" t="s">
        <v>83</v>
      </c>
      <c r="BU168" s="64"/>
      <c r="BV168" s="64"/>
      <c r="BW168" s="64"/>
      <c r="BX168" s="64"/>
      <c r="BY168" s="64"/>
      <c r="BZ168" s="64"/>
      <c r="CA168" s="64"/>
      <c r="CB168" s="64"/>
      <c r="CC168" s="64"/>
      <c r="CD168" s="64"/>
      <c r="CE168" s="64"/>
      <c r="CF168" s="64"/>
      <c r="CG168" s="64"/>
      <c r="CH168" s="64"/>
      <c r="CI168" s="65"/>
      <c r="CJ168" s="63" t="s">
        <v>84</v>
      </c>
      <c r="CK168" s="64"/>
      <c r="CL168" s="64"/>
      <c r="CM168" s="64"/>
      <c r="CN168" s="64"/>
      <c r="CO168" s="64"/>
      <c r="CP168" s="64"/>
      <c r="CQ168" s="64"/>
      <c r="CR168" s="64"/>
      <c r="CS168" s="64"/>
      <c r="CT168" s="64"/>
      <c r="CU168" s="64"/>
      <c r="CV168" s="64"/>
      <c r="CW168" s="64"/>
      <c r="CX168" s="64"/>
      <c r="CY168" s="64"/>
      <c r="CZ168" s="64"/>
      <c r="DA168" s="65"/>
    </row>
    <row r="169" spans="1:107" s="14" customFormat="1" ht="13" x14ac:dyDescent="0.35">
      <c r="A169" s="129"/>
      <c r="B169" s="130"/>
      <c r="C169" s="130"/>
      <c r="D169" s="130"/>
      <c r="E169" s="130"/>
      <c r="F169" s="130"/>
      <c r="G169" s="131"/>
      <c r="H169" s="129">
        <v>1</v>
      </c>
      <c r="I169" s="130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0"/>
      <c r="X169" s="130"/>
      <c r="Y169" s="13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1"/>
      <c r="BD169" s="129">
        <v>2</v>
      </c>
      <c r="BE169" s="130"/>
      <c r="BF169" s="130"/>
      <c r="BG169" s="130"/>
      <c r="BH169" s="130"/>
      <c r="BI169" s="130"/>
      <c r="BJ169" s="130"/>
      <c r="BK169" s="130"/>
      <c r="BL169" s="130"/>
      <c r="BM169" s="130"/>
      <c r="BN169" s="130"/>
      <c r="BO169" s="130"/>
      <c r="BP169" s="130"/>
      <c r="BQ169" s="130"/>
      <c r="BR169" s="130"/>
      <c r="BS169" s="131"/>
      <c r="BT169" s="129">
        <v>3</v>
      </c>
      <c r="BU169" s="130"/>
      <c r="BV169" s="130"/>
      <c r="BW169" s="130"/>
      <c r="BX169" s="130"/>
      <c r="BY169" s="130"/>
      <c r="BZ169" s="130"/>
      <c r="CA169" s="130"/>
      <c r="CB169" s="130"/>
      <c r="CC169" s="130"/>
      <c r="CD169" s="130"/>
      <c r="CE169" s="130"/>
      <c r="CF169" s="130"/>
      <c r="CG169" s="130"/>
      <c r="CH169" s="130"/>
      <c r="CI169" s="131"/>
      <c r="CJ169" s="129">
        <v>4</v>
      </c>
      <c r="CK169" s="130"/>
      <c r="CL169" s="130"/>
      <c r="CM169" s="130"/>
      <c r="CN169" s="130"/>
      <c r="CO169" s="130"/>
      <c r="CP169" s="130"/>
      <c r="CQ169" s="130"/>
      <c r="CR169" s="130"/>
      <c r="CS169" s="130"/>
      <c r="CT169" s="130"/>
      <c r="CU169" s="130"/>
      <c r="CV169" s="130"/>
      <c r="CW169" s="130"/>
      <c r="CX169" s="130"/>
      <c r="CY169" s="130"/>
      <c r="CZ169" s="130"/>
      <c r="DA169" s="131"/>
    </row>
    <row r="170" spans="1:107" s="15" customFormat="1" ht="15" customHeight="1" x14ac:dyDescent="0.35">
      <c r="A170" s="120" t="s">
        <v>31</v>
      </c>
      <c r="B170" s="121"/>
      <c r="C170" s="121"/>
      <c r="D170" s="121"/>
      <c r="E170" s="121"/>
      <c r="F170" s="121"/>
      <c r="G170" s="122"/>
      <c r="H170" s="78" t="s">
        <v>120</v>
      </c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80"/>
      <c r="BD170" s="123"/>
      <c r="BE170" s="124"/>
      <c r="BF170" s="124"/>
      <c r="BG170" s="124"/>
      <c r="BH170" s="124"/>
      <c r="BI170" s="124"/>
      <c r="BJ170" s="124"/>
      <c r="BK170" s="124"/>
      <c r="BL170" s="124"/>
      <c r="BM170" s="124"/>
      <c r="BN170" s="124"/>
      <c r="BO170" s="124"/>
      <c r="BP170" s="124"/>
      <c r="BQ170" s="124"/>
      <c r="BR170" s="124"/>
      <c r="BS170" s="125"/>
      <c r="BT170" s="123"/>
      <c r="BU170" s="124"/>
      <c r="BV170" s="124"/>
      <c r="BW170" s="124"/>
      <c r="BX170" s="124"/>
      <c r="BY170" s="124"/>
      <c r="BZ170" s="124"/>
      <c r="CA170" s="124"/>
      <c r="CB170" s="124"/>
      <c r="CC170" s="124"/>
      <c r="CD170" s="124"/>
      <c r="CE170" s="124"/>
      <c r="CF170" s="124"/>
      <c r="CG170" s="124"/>
      <c r="CH170" s="124"/>
      <c r="CI170" s="125"/>
      <c r="CJ170" s="126">
        <v>80000</v>
      </c>
      <c r="CK170" s="127"/>
      <c r="CL170" s="127"/>
      <c r="CM170" s="127"/>
      <c r="CN170" s="127"/>
      <c r="CO170" s="127"/>
      <c r="CP170" s="127"/>
      <c r="CQ170" s="127"/>
      <c r="CR170" s="127"/>
      <c r="CS170" s="127"/>
      <c r="CT170" s="127"/>
      <c r="CU170" s="127"/>
      <c r="CV170" s="127"/>
      <c r="CW170" s="127"/>
      <c r="CX170" s="127"/>
      <c r="CY170" s="127"/>
      <c r="CZ170" s="127"/>
      <c r="DA170" s="128"/>
    </row>
    <row r="171" spans="1:107" s="15" customFormat="1" ht="15" customHeight="1" x14ac:dyDescent="0.35">
      <c r="A171" s="120" t="s">
        <v>39</v>
      </c>
      <c r="B171" s="121"/>
      <c r="C171" s="121"/>
      <c r="D171" s="121"/>
      <c r="E171" s="121"/>
      <c r="F171" s="121"/>
      <c r="G171" s="122"/>
      <c r="H171" s="78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80"/>
      <c r="BD171" s="123"/>
      <c r="BE171" s="124"/>
      <c r="BF171" s="124"/>
      <c r="BG171" s="124"/>
      <c r="BH171" s="124"/>
      <c r="BI171" s="124"/>
      <c r="BJ171" s="124"/>
      <c r="BK171" s="124"/>
      <c r="BL171" s="124"/>
      <c r="BM171" s="124"/>
      <c r="BN171" s="124"/>
      <c r="BO171" s="124"/>
      <c r="BP171" s="124"/>
      <c r="BQ171" s="124"/>
      <c r="BR171" s="124"/>
      <c r="BS171" s="125"/>
      <c r="BT171" s="123"/>
      <c r="BU171" s="124"/>
      <c r="BV171" s="124"/>
      <c r="BW171" s="124"/>
      <c r="BX171" s="124"/>
      <c r="BY171" s="124"/>
      <c r="BZ171" s="124"/>
      <c r="CA171" s="124"/>
      <c r="CB171" s="124"/>
      <c r="CC171" s="124"/>
      <c r="CD171" s="124"/>
      <c r="CE171" s="124"/>
      <c r="CF171" s="124"/>
      <c r="CG171" s="124"/>
      <c r="CH171" s="124"/>
      <c r="CI171" s="125"/>
      <c r="CJ171" s="126"/>
      <c r="CK171" s="127"/>
      <c r="CL171" s="127"/>
      <c r="CM171" s="127"/>
      <c r="CN171" s="127"/>
      <c r="CO171" s="127"/>
      <c r="CP171" s="127"/>
      <c r="CQ171" s="127"/>
      <c r="CR171" s="127"/>
      <c r="CS171" s="127"/>
      <c r="CT171" s="127"/>
      <c r="CU171" s="127"/>
      <c r="CV171" s="127"/>
      <c r="CW171" s="127"/>
      <c r="CX171" s="127"/>
      <c r="CY171" s="127"/>
      <c r="CZ171" s="127"/>
      <c r="DA171" s="128"/>
    </row>
    <row r="172" spans="1:107" s="15" customFormat="1" ht="15" customHeight="1" x14ac:dyDescent="0.35">
      <c r="A172" s="120"/>
      <c r="B172" s="121"/>
      <c r="C172" s="121"/>
      <c r="D172" s="121"/>
      <c r="E172" s="121"/>
      <c r="F172" s="121"/>
      <c r="G172" s="122"/>
      <c r="H172" s="84" t="s">
        <v>17</v>
      </c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5"/>
      <c r="AL172" s="85"/>
      <c r="AM172" s="85"/>
      <c r="AN172" s="85"/>
      <c r="AO172" s="85"/>
      <c r="AP172" s="85"/>
      <c r="AQ172" s="85"/>
      <c r="AR172" s="85"/>
      <c r="AS172" s="85"/>
      <c r="AT172" s="85"/>
      <c r="AU172" s="85"/>
      <c r="AV172" s="85"/>
      <c r="AW172" s="85"/>
      <c r="AX172" s="85"/>
      <c r="AY172" s="85"/>
      <c r="AZ172" s="85"/>
      <c r="BA172" s="85"/>
      <c r="BB172" s="85"/>
      <c r="BC172" s="86"/>
      <c r="BD172" s="123"/>
      <c r="BE172" s="124"/>
      <c r="BF172" s="124"/>
      <c r="BG172" s="124"/>
      <c r="BH172" s="124"/>
      <c r="BI172" s="124"/>
      <c r="BJ172" s="124"/>
      <c r="BK172" s="124"/>
      <c r="BL172" s="124"/>
      <c r="BM172" s="124"/>
      <c r="BN172" s="124"/>
      <c r="BO172" s="124"/>
      <c r="BP172" s="124"/>
      <c r="BQ172" s="124"/>
      <c r="BR172" s="124"/>
      <c r="BS172" s="125"/>
      <c r="BT172" s="123" t="s">
        <v>18</v>
      </c>
      <c r="BU172" s="124"/>
      <c r="BV172" s="124"/>
      <c r="BW172" s="124"/>
      <c r="BX172" s="124"/>
      <c r="BY172" s="124"/>
      <c r="BZ172" s="124"/>
      <c r="CA172" s="124"/>
      <c r="CB172" s="124"/>
      <c r="CC172" s="124"/>
      <c r="CD172" s="124"/>
      <c r="CE172" s="124"/>
      <c r="CF172" s="124"/>
      <c r="CG172" s="124"/>
      <c r="CH172" s="124"/>
      <c r="CI172" s="125"/>
      <c r="CJ172" s="126">
        <f>SUM(CJ170:CJ171)</f>
        <v>80000</v>
      </c>
      <c r="CK172" s="127"/>
      <c r="CL172" s="127"/>
      <c r="CM172" s="127"/>
      <c r="CN172" s="127"/>
      <c r="CO172" s="127"/>
      <c r="CP172" s="127"/>
      <c r="CQ172" s="127"/>
      <c r="CR172" s="127"/>
      <c r="CS172" s="127"/>
      <c r="CT172" s="127"/>
      <c r="CU172" s="127"/>
      <c r="CV172" s="127"/>
      <c r="CW172" s="127"/>
      <c r="CX172" s="127"/>
      <c r="CY172" s="127"/>
      <c r="CZ172" s="127"/>
      <c r="DA172" s="128"/>
    </row>
    <row r="173" spans="1:107" s="15" customFormat="1" ht="15" customHeight="1" x14ac:dyDescent="0.35">
      <c r="A173" s="42"/>
      <c r="B173" s="42"/>
      <c r="C173" s="42"/>
      <c r="D173" s="42"/>
      <c r="E173" s="42"/>
      <c r="F173" s="42"/>
      <c r="G173" s="42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</row>
    <row r="174" spans="1:107" s="15" customFormat="1" ht="15" customHeight="1" x14ac:dyDescent="0.3">
      <c r="A174" s="90" t="s">
        <v>156</v>
      </c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0"/>
      <c r="BH174" s="90"/>
      <c r="BI174" s="90"/>
      <c r="BJ174" s="90"/>
      <c r="BK174" s="90"/>
      <c r="BL174" s="90"/>
      <c r="BM174" s="90"/>
      <c r="BN174" s="90"/>
      <c r="BO174" s="90"/>
      <c r="BP174" s="90"/>
      <c r="BQ174" s="90"/>
      <c r="BR174" s="90"/>
      <c r="BS174" s="90"/>
      <c r="BT174" s="90"/>
      <c r="BU174" s="90"/>
      <c r="BV174" s="90"/>
      <c r="BW174" s="90"/>
      <c r="BX174" s="90"/>
      <c r="BY174" s="90"/>
      <c r="BZ174" s="90"/>
      <c r="CA174" s="90"/>
      <c r="CB174" s="90"/>
      <c r="CC174" s="90"/>
      <c r="CD174" s="90"/>
      <c r="CE174" s="90"/>
      <c r="CF174" s="90"/>
      <c r="CG174" s="90"/>
      <c r="CH174" s="90"/>
      <c r="CI174" s="90"/>
      <c r="CJ174" s="90"/>
      <c r="CK174" s="90"/>
      <c r="CL174" s="90"/>
      <c r="CM174" s="90"/>
      <c r="CN174" s="90"/>
      <c r="CO174" s="90"/>
      <c r="CP174" s="90"/>
      <c r="CQ174" s="90"/>
      <c r="CR174" s="90"/>
      <c r="CS174" s="90"/>
      <c r="CT174" s="90"/>
      <c r="CU174" s="90"/>
      <c r="CV174" s="90"/>
      <c r="CW174" s="90"/>
      <c r="CX174" s="90"/>
      <c r="CY174" s="90"/>
      <c r="CZ174" s="90"/>
      <c r="DA174" s="90"/>
      <c r="DB174" s="90"/>
      <c r="DC174" s="90"/>
    </row>
    <row r="175" spans="1:107" s="15" customFormat="1" ht="15" customHeight="1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</row>
    <row r="176" spans="1:107" s="15" customFormat="1" ht="36" customHeight="1" x14ac:dyDescent="0.35">
      <c r="A176" s="63" t="s">
        <v>7</v>
      </c>
      <c r="B176" s="64"/>
      <c r="C176" s="64"/>
      <c r="D176" s="64"/>
      <c r="E176" s="64"/>
      <c r="F176" s="64"/>
      <c r="G176" s="65"/>
      <c r="H176" s="63" t="s">
        <v>57</v>
      </c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W176" s="64"/>
      <c r="X176" s="64"/>
      <c r="Y176" s="64"/>
      <c r="Z176" s="64"/>
      <c r="AA176" s="64"/>
      <c r="AB176" s="64"/>
      <c r="AC176" s="64"/>
      <c r="AD176" s="64"/>
      <c r="AE176" s="64"/>
      <c r="AF176" s="64"/>
      <c r="AG176" s="64"/>
      <c r="AH176" s="64"/>
      <c r="AI176" s="64"/>
      <c r="AJ176" s="64"/>
      <c r="AK176" s="64"/>
      <c r="AL176" s="64"/>
      <c r="AM176" s="64"/>
      <c r="AN176" s="64"/>
      <c r="AO176" s="64"/>
      <c r="AP176" s="64"/>
      <c r="AQ176" s="64"/>
      <c r="AR176" s="64"/>
      <c r="AS176" s="64"/>
      <c r="AT176" s="64"/>
      <c r="AU176" s="64"/>
      <c r="AV176" s="64"/>
      <c r="AW176" s="64"/>
      <c r="AX176" s="64"/>
      <c r="AY176" s="64"/>
      <c r="AZ176" s="64"/>
      <c r="BA176" s="64"/>
      <c r="BB176" s="64"/>
      <c r="BC176" s="65"/>
      <c r="BD176" s="63" t="s">
        <v>75</v>
      </c>
      <c r="BE176" s="64"/>
      <c r="BF176" s="64"/>
      <c r="BG176" s="64"/>
      <c r="BH176" s="64"/>
      <c r="BI176" s="64"/>
      <c r="BJ176" s="64"/>
      <c r="BK176" s="64"/>
      <c r="BL176" s="64"/>
      <c r="BM176" s="64"/>
      <c r="BN176" s="64"/>
      <c r="BO176" s="64"/>
      <c r="BP176" s="64"/>
      <c r="BQ176" s="64"/>
      <c r="BR176" s="64"/>
      <c r="BS176" s="65"/>
      <c r="BT176" s="63" t="s">
        <v>83</v>
      </c>
      <c r="BU176" s="64"/>
      <c r="BV176" s="64"/>
      <c r="BW176" s="64"/>
      <c r="BX176" s="64"/>
      <c r="BY176" s="64"/>
      <c r="BZ176" s="64"/>
      <c r="CA176" s="64"/>
      <c r="CB176" s="64"/>
      <c r="CC176" s="64"/>
      <c r="CD176" s="64"/>
      <c r="CE176" s="64"/>
      <c r="CF176" s="64"/>
      <c r="CG176" s="64"/>
      <c r="CH176" s="64"/>
      <c r="CI176" s="65"/>
      <c r="CJ176" s="63" t="s">
        <v>84</v>
      </c>
      <c r="CK176" s="64"/>
      <c r="CL176" s="64"/>
      <c r="CM176" s="64"/>
      <c r="CN176" s="64"/>
      <c r="CO176" s="64"/>
      <c r="CP176" s="64"/>
      <c r="CQ176" s="64"/>
      <c r="CR176" s="64"/>
      <c r="CS176" s="64"/>
      <c r="CT176" s="64"/>
      <c r="CU176" s="64"/>
      <c r="CV176" s="64"/>
      <c r="CW176" s="64"/>
      <c r="CX176" s="64"/>
      <c r="CY176" s="64"/>
      <c r="CZ176" s="64"/>
      <c r="DA176" s="65"/>
      <c r="DB176" s="41"/>
      <c r="DC176" s="41"/>
    </row>
    <row r="177" spans="1:107" s="15" customFormat="1" ht="15" customHeight="1" x14ac:dyDescent="0.35">
      <c r="A177" s="129"/>
      <c r="B177" s="130"/>
      <c r="C177" s="130"/>
      <c r="D177" s="130"/>
      <c r="E177" s="130"/>
      <c r="F177" s="130"/>
      <c r="G177" s="131"/>
      <c r="H177" s="129">
        <v>1</v>
      </c>
      <c r="I177" s="130"/>
      <c r="J177" s="130"/>
      <c r="K177" s="130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1"/>
      <c r="BD177" s="129">
        <v>2</v>
      </c>
      <c r="BE177" s="130"/>
      <c r="BF177" s="130"/>
      <c r="BG177" s="130"/>
      <c r="BH177" s="130"/>
      <c r="BI177" s="130"/>
      <c r="BJ177" s="130"/>
      <c r="BK177" s="130"/>
      <c r="BL177" s="130"/>
      <c r="BM177" s="130"/>
      <c r="BN177" s="130"/>
      <c r="BO177" s="130"/>
      <c r="BP177" s="130"/>
      <c r="BQ177" s="130"/>
      <c r="BR177" s="130"/>
      <c r="BS177" s="131"/>
      <c r="BT177" s="129">
        <v>3</v>
      </c>
      <c r="BU177" s="130"/>
      <c r="BV177" s="130"/>
      <c r="BW177" s="130"/>
      <c r="BX177" s="130"/>
      <c r="BY177" s="130"/>
      <c r="BZ177" s="130"/>
      <c r="CA177" s="130"/>
      <c r="CB177" s="130"/>
      <c r="CC177" s="130"/>
      <c r="CD177" s="130"/>
      <c r="CE177" s="130"/>
      <c r="CF177" s="130"/>
      <c r="CG177" s="130"/>
      <c r="CH177" s="130"/>
      <c r="CI177" s="131"/>
      <c r="CJ177" s="129">
        <v>4</v>
      </c>
      <c r="CK177" s="130"/>
      <c r="CL177" s="130"/>
      <c r="CM177" s="130"/>
      <c r="CN177" s="130"/>
      <c r="CO177" s="130"/>
      <c r="CP177" s="130"/>
      <c r="CQ177" s="130"/>
      <c r="CR177" s="130"/>
      <c r="CS177" s="130"/>
      <c r="CT177" s="130"/>
      <c r="CU177" s="130"/>
      <c r="CV177" s="130"/>
      <c r="CW177" s="130"/>
      <c r="CX177" s="130"/>
      <c r="CY177" s="130"/>
      <c r="CZ177" s="130"/>
      <c r="DA177" s="131"/>
      <c r="DB177" s="14"/>
      <c r="DC177" s="14"/>
    </row>
    <row r="178" spans="1:107" s="15" customFormat="1" ht="15" customHeight="1" x14ac:dyDescent="0.35">
      <c r="A178" s="120" t="s">
        <v>31</v>
      </c>
      <c r="B178" s="121"/>
      <c r="C178" s="121"/>
      <c r="D178" s="121"/>
      <c r="E178" s="121"/>
      <c r="F178" s="121"/>
      <c r="G178" s="122"/>
      <c r="H178" s="78" t="s">
        <v>121</v>
      </c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80"/>
      <c r="BD178" s="123"/>
      <c r="BE178" s="124"/>
      <c r="BF178" s="124"/>
      <c r="BG178" s="124"/>
      <c r="BH178" s="124"/>
      <c r="BI178" s="124"/>
      <c r="BJ178" s="124"/>
      <c r="BK178" s="124"/>
      <c r="BL178" s="124"/>
      <c r="BM178" s="124"/>
      <c r="BN178" s="124"/>
      <c r="BO178" s="124"/>
      <c r="BP178" s="124"/>
      <c r="BQ178" s="124"/>
      <c r="BR178" s="124"/>
      <c r="BS178" s="125"/>
      <c r="BT178" s="123"/>
      <c r="BU178" s="124"/>
      <c r="BV178" s="124"/>
      <c r="BW178" s="124"/>
      <c r="BX178" s="124"/>
      <c r="BY178" s="124"/>
      <c r="BZ178" s="124"/>
      <c r="CA178" s="124"/>
      <c r="CB178" s="124"/>
      <c r="CC178" s="124"/>
      <c r="CD178" s="124"/>
      <c r="CE178" s="124"/>
      <c r="CF178" s="124"/>
      <c r="CG178" s="124"/>
      <c r="CH178" s="124"/>
      <c r="CI178" s="125"/>
      <c r="CJ178" s="126">
        <v>37774</v>
      </c>
      <c r="CK178" s="127"/>
      <c r="CL178" s="127"/>
      <c r="CM178" s="127"/>
      <c r="CN178" s="127"/>
      <c r="CO178" s="127"/>
      <c r="CP178" s="127"/>
      <c r="CQ178" s="127"/>
      <c r="CR178" s="127"/>
      <c r="CS178" s="127"/>
      <c r="CT178" s="127"/>
      <c r="CU178" s="127"/>
      <c r="CV178" s="127"/>
      <c r="CW178" s="127"/>
      <c r="CX178" s="127"/>
      <c r="CY178" s="127"/>
      <c r="CZ178" s="127"/>
      <c r="DA178" s="128"/>
    </row>
    <row r="179" spans="1:107" s="15" customFormat="1" ht="15" customHeight="1" x14ac:dyDescent="0.35">
      <c r="A179" s="120" t="s">
        <v>39</v>
      </c>
      <c r="B179" s="121"/>
      <c r="C179" s="121"/>
      <c r="D179" s="121"/>
      <c r="E179" s="121"/>
      <c r="F179" s="121"/>
      <c r="G179" s="122"/>
      <c r="H179" s="78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80"/>
      <c r="BD179" s="123"/>
      <c r="BE179" s="124"/>
      <c r="BF179" s="124"/>
      <c r="BG179" s="124"/>
      <c r="BH179" s="124"/>
      <c r="BI179" s="124"/>
      <c r="BJ179" s="124"/>
      <c r="BK179" s="124"/>
      <c r="BL179" s="124"/>
      <c r="BM179" s="124"/>
      <c r="BN179" s="124"/>
      <c r="BO179" s="124"/>
      <c r="BP179" s="124"/>
      <c r="BQ179" s="124"/>
      <c r="BR179" s="124"/>
      <c r="BS179" s="125"/>
      <c r="BT179" s="123"/>
      <c r="BU179" s="124"/>
      <c r="BV179" s="124"/>
      <c r="BW179" s="124"/>
      <c r="BX179" s="124"/>
      <c r="BY179" s="124"/>
      <c r="BZ179" s="124"/>
      <c r="CA179" s="124"/>
      <c r="CB179" s="124"/>
      <c r="CC179" s="124"/>
      <c r="CD179" s="124"/>
      <c r="CE179" s="124"/>
      <c r="CF179" s="124"/>
      <c r="CG179" s="124"/>
      <c r="CH179" s="124"/>
      <c r="CI179" s="125"/>
      <c r="CJ179" s="126"/>
      <c r="CK179" s="127"/>
      <c r="CL179" s="127"/>
      <c r="CM179" s="127"/>
      <c r="CN179" s="127"/>
      <c r="CO179" s="127"/>
      <c r="CP179" s="127"/>
      <c r="CQ179" s="127"/>
      <c r="CR179" s="127"/>
      <c r="CS179" s="127"/>
      <c r="CT179" s="127"/>
      <c r="CU179" s="127"/>
      <c r="CV179" s="127"/>
      <c r="CW179" s="127"/>
      <c r="CX179" s="127"/>
      <c r="CY179" s="127"/>
      <c r="CZ179" s="127"/>
      <c r="DA179" s="128"/>
    </row>
    <row r="180" spans="1:107" s="15" customFormat="1" ht="15" customHeight="1" x14ac:dyDescent="0.35">
      <c r="A180" s="120"/>
      <c r="B180" s="121"/>
      <c r="C180" s="121"/>
      <c r="D180" s="121"/>
      <c r="E180" s="121"/>
      <c r="F180" s="121"/>
      <c r="G180" s="122"/>
      <c r="H180" s="84" t="s">
        <v>17</v>
      </c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  <c r="AJ180" s="85"/>
      <c r="AK180" s="85"/>
      <c r="AL180" s="85"/>
      <c r="AM180" s="85"/>
      <c r="AN180" s="85"/>
      <c r="AO180" s="85"/>
      <c r="AP180" s="85"/>
      <c r="AQ180" s="85"/>
      <c r="AR180" s="85"/>
      <c r="AS180" s="85"/>
      <c r="AT180" s="85"/>
      <c r="AU180" s="85"/>
      <c r="AV180" s="85"/>
      <c r="AW180" s="85"/>
      <c r="AX180" s="85"/>
      <c r="AY180" s="85"/>
      <c r="AZ180" s="85"/>
      <c r="BA180" s="85"/>
      <c r="BB180" s="85"/>
      <c r="BC180" s="86"/>
      <c r="BD180" s="123"/>
      <c r="BE180" s="124"/>
      <c r="BF180" s="124"/>
      <c r="BG180" s="124"/>
      <c r="BH180" s="124"/>
      <c r="BI180" s="124"/>
      <c r="BJ180" s="124"/>
      <c r="BK180" s="124"/>
      <c r="BL180" s="124"/>
      <c r="BM180" s="124"/>
      <c r="BN180" s="124"/>
      <c r="BO180" s="124"/>
      <c r="BP180" s="124"/>
      <c r="BQ180" s="124"/>
      <c r="BR180" s="124"/>
      <c r="BS180" s="125"/>
      <c r="BT180" s="123" t="s">
        <v>18</v>
      </c>
      <c r="BU180" s="124"/>
      <c r="BV180" s="124"/>
      <c r="BW180" s="124"/>
      <c r="BX180" s="124"/>
      <c r="BY180" s="124"/>
      <c r="BZ180" s="124"/>
      <c r="CA180" s="124"/>
      <c r="CB180" s="124"/>
      <c r="CC180" s="124"/>
      <c r="CD180" s="124"/>
      <c r="CE180" s="124"/>
      <c r="CF180" s="124"/>
      <c r="CG180" s="124"/>
      <c r="CH180" s="124"/>
      <c r="CI180" s="125"/>
      <c r="CJ180" s="126">
        <f>SUM(CJ178:CJ179)</f>
        <v>37774</v>
      </c>
      <c r="CK180" s="127"/>
      <c r="CL180" s="127"/>
      <c r="CM180" s="127"/>
      <c r="CN180" s="127"/>
      <c r="CO180" s="127"/>
      <c r="CP180" s="127"/>
      <c r="CQ180" s="127"/>
      <c r="CR180" s="127"/>
      <c r="CS180" s="127"/>
      <c r="CT180" s="127"/>
      <c r="CU180" s="127"/>
      <c r="CV180" s="127"/>
      <c r="CW180" s="127"/>
      <c r="CX180" s="127"/>
      <c r="CY180" s="127"/>
      <c r="CZ180" s="127"/>
      <c r="DA180" s="128"/>
    </row>
    <row r="181" spans="1:107" s="15" customFormat="1" ht="15" customHeight="1" x14ac:dyDescent="0.35">
      <c r="A181" s="42"/>
      <c r="B181" s="42"/>
      <c r="C181" s="42"/>
      <c r="D181" s="42"/>
      <c r="E181" s="42"/>
      <c r="F181" s="42"/>
      <c r="G181" s="42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</row>
    <row r="185" spans="1:107" ht="12" customHeight="1" x14ac:dyDescent="0.3">
      <c r="M185" s="4" t="s">
        <v>131</v>
      </c>
    </row>
    <row r="188" spans="1:107" ht="12" customHeight="1" x14ac:dyDescent="0.3">
      <c r="M188" s="4" t="s">
        <v>152</v>
      </c>
    </row>
  </sheetData>
  <mergeCells count="555">
    <mergeCell ref="A180:G180"/>
    <mergeCell ref="H180:BC180"/>
    <mergeCell ref="BD180:BS180"/>
    <mergeCell ref="BT180:CI180"/>
    <mergeCell ref="CJ180:DA180"/>
    <mergeCell ref="A178:G178"/>
    <mergeCell ref="H178:BC178"/>
    <mergeCell ref="BD178:BS178"/>
    <mergeCell ref="BT178:CI178"/>
    <mergeCell ref="CJ178:DA178"/>
    <mergeCell ref="A179:G179"/>
    <mergeCell ref="H179:BC179"/>
    <mergeCell ref="BD179:BS179"/>
    <mergeCell ref="BT179:CI179"/>
    <mergeCell ref="CJ179:DA179"/>
    <mergeCell ref="A174:DC174"/>
    <mergeCell ref="A176:G176"/>
    <mergeCell ref="H176:BC176"/>
    <mergeCell ref="BD176:BS176"/>
    <mergeCell ref="BT176:CI176"/>
    <mergeCell ref="CJ176:DA176"/>
    <mergeCell ref="A177:G177"/>
    <mergeCell ref="H177:BC177"/>
    <mergeCell ref="BD177:BS177"/>
    <mergeCell ref="BT177:CI177"/>
    <mergeCell ref="CJ177:DA177"/>
    <mergeCell ref="A163:G163"/>
    <mergeCell ref="H163:BS163"/>
    <mergeCell ref="BT163:CI163"/>
    <mergeCell ref="CJ163:DA163"/>
    <mergeCell ref="A166:DC166"/>
    <mergeCell ref="DC24:DC25"/>
    <mergeCell ref="DC29:DC30"/>
    <mergeCell ref="A162:G162"/>
    <mergeCell ref="H162:BS162"/>
    <mergeCell ref="BT162:CI162"/>
    <mergeCell ref="CJ162:DA162"/>
    <mergeCell ref="A160:G160"/>
    <mergeCell ref="H160:BS160"/>
    <mergeCell ref="BT160:CI160"/>
    <mergeCell ref="A157:G157"/>
    <mergeCell ref="H157:BS157"/>
    <mergeCell ref="BT157:CI157"/>
    <mergeCell ref="CJ157:DA157"/>
    <mergeCell ref="A158:G158"/>
    <mergeCell ref="H158:BS158"/>
    <mergeCell ref="BT158:CI158"/>
    <mergeCell ref="A154:G154"/>
    <mergeCell ref="H154:BS154"/>
    <mergeCell ref="BT154:CI154"/>
    <mergeCell ref="A164:G164"/>
    <mergeCell ref="H164:BS164"/>
    <mergeCell ref="BT164:CI164"/>
    <mergeCell ref="CJ164:DA164"/>
    <mergeCell ref="A168:G168"/>
    <mergeCell ref="H168:BC168"/>
    <mergeCell ref="BD168:BS168"/>
    <mergeCell ref="BT168:CI168"/>
    <mergeCell ref="CJ168:DA168"/>
    <mergeCell ref="A172:G172"/>
    <mergeCell ref="H172:BC172"/>
    <mergeCell ref="BD172:BS172"/>
    <mergeCell ref="BT172:CI172"/>
    <mergeCell ref="CJ172:DA172"/>
    <mergeCell ref="A169:G169"/>
    <mergeCell ref="H169:BC169"/>
    <mergeCell ref="BD169:BS169"/>
    <mergeCell ref="BT169:CI169"/>
    <mergeCell ref="CJ169:DA169"/>
    <mergeCell ref="A170:G170"/>
    <mergeCell ref="H170:BC170"/>
    <mergeCell ref="BD170:BS170"/>
    <mergeCell ref="BT170:CI170"/>
    <mergeCell ref="CJ170:DA170"/>
    <mergeCell ref="A171:G171"/>
    <mergeCell ref="H171:BC171"/>
    <mergeCell ref="BD171:BS171"/>
    <mergeCell ref="BT171:CI171"/>
    <mergeCell ref="CJ171:DA171"/>
    <mergeCell ref="A142:G142"/>
    <mergeCell ref="H142:BC142"/>
    <mergeCell ref="BD142:BS142"/>
    <mergeCell ref="BT142:CI142"/>
    <mergeCell ref="CJ142:DA142"/>
    <mergeCell ref="A143:G143"/>
    <mergeCell ref="H143:BC143"/>
    <mergeCell ref="BD143:BS143"/>
    <mergeCell ref="BT143:CI143"/>
    <mergeCell ref="CJ143:DA143"/>
    <mergeCell ref="A139:DA139"/>
    <mergeCell ref="A141:G141"/>
    <mergeCell ref="H141:BC141"/>
    <mergeCell ref="BD141:BS141"/>
    <mergeCell ref="BT141:CI141"/>
    <mergeCell ref="CJ141:DA141"/>
    <mergeCell ref="A136:G136"/>
    <mergeCell ref="H136:BC136"/>
    <mergeCell ref="BD136:BS136"/>
    <mergeCell ref="BT136:CI136"/>
    <mergeCell ref="CJ136:DA136"/>
    <mergeCell ref="A137:G137"/>
    <mergeCell ref="H137:BC137"/>
    <mergeCell ref="BD137:BS137"/>
    <mergeCell ref="BT137:CI137"/>
    <mergeCell ref="CJ137:DA137"/>
    <mergeCell ref="A134:G134"/>
    <mergeCell ref="H134:BC134"/>
    <mergeCell ref="BD134:BS134"/>
    <mergeCell ref="BT134:CI134"/>
    <mergeCell ref="CJ134:DA134"/>
    <mergeCell ref="A135:G135"/>
    <mergeCell ref="H135:BC135"/>
    <mergeCell ref="BD135:BS135"/>
    <mergeCell ref="BT135:CI135"/>
    <mergeCell ref="CJ135:DA135"/>
    <mergeCell ref="A131:DA131"/>
    <mergeCell ref="A133:G133"/>
    <mergeCell ref="H133:BC133"/>
    <mergeCell ref="BD133:BS133"/>
    <mergeCell ref="BT133:CI133"/>
    <mergeCell ref="CJ133:DA133"/>
    <mergeCell ref="A129:G129"/>
    <mergeCell ref="H129:AO129"/>
    <mergeCell ref="AP129:BE129"/>
    <mergeCell ref="BF129:BU129"/>
    <mergeCell ref="BV129:CK129"/>
    <mergeCell ref="CL129:DA129"/>
    <mergeCell ref="A124:G124"/>
    <mergeCell ref="H124:AO124"/>
    <mergeCell ref="AP124:BE124"/>
    <mergeCell ref="BF124:BU124"/>
    <mergeCell ref="BV124:CK124"/>
    <mergeCell ref="CL124:DA124"/>
    <mergeCell ref="A121:DA121"/>
    <mergeCell ref="A123:G123"/>
    <mergeCell ref="H123:AO123"/>
    <mergeCell ref="AP123:BE123"/>
    <mergeCell ref="BF123:BU123"/>
    <mergeCell ref="BV123:CK123"/>
    <mergeCell ref="CL123:DA123"/>
    <mergeCell ref="A118:G118"/>
    <mergeCell ref="H118:BC118"/>
    <mergeCell ref="BD118:BS118"/>
    <mergeCell ref="BT118:CI118"/>
    <mergeCell ref="CJ118:DA118"/>
    <mergeCell ref="A119:G119"/>
    <mergeCell ref="H119:BC119"/>
    <mergeCell ref="BD119:BS119"/>
    <mergeCell ref="BT119:CI119"/>
    <mergeCell ref="CJ119:DA119"/>
    <mergeCell ref="A116:G116"/>
    <mergeCell ref="H116:BC116"/>
    <mergeCell ref="BD116:BS116"/>
    <mergeCell ref="BT116:CI116"/>
    <mergeCell ref="CJ116:DA116"/>
    <mergeCell ref="A117:G117"/>
    <mergeCell ref="H117:BC117"/>
    <mergeCell ref="BD117:BS117"/>
    <mergeCell ref="BT117:CI117"/>
    <mergeCell ref="CJ117:DA117"/>
    <mergeCell ref="A113:DA113"/>
    <mergeCell ref="A115:G115"/>
    <mergeCell ref="H115:BC115"/>
    <mergeCell ref="BD115:BS115"/>
    <mergeCell ref="BT115:CI115"/>
    <mergeCell ref="CJ115:DA115"/>
    <mergeCell ref="A111:G111"/>
    <mergeCell ref="H111:AO111"/>
    <mergeCell ref="AP111:BE111"/>
    <mergeCell ref="BF111:BU111"/>
    <mergeCell ref="BV111:CK111"/>
    <mergeCell ref="CL111:DA111"/>
    <mergeCell ref="A110:G110"/>
    <mergeCell ref="H110:AO110"/>
    <mergeCell ref="AP110:BE110"/>
    <mergeCell ref="BF110:BU110"/>
    <mergeCell ref="BV110:CK110"/>
    <mergeCell ref="CL110:DA110"/>
    <mergeCell ref="A109:G109"/>
    <mergeCell ref="H109:AO109"/>
    <mergeCell ref="AP109:BE109"/>
    <mergeCell ref="BF109:BU109"/>
    <mergeCell ref="BV109:CK109"/>
    <mergeCell ref="CL109:DA109"/>
    <mergeCell ref="CL107:DA107"/>
    <mergeCell ref="A108:G108"/>
    <mergeCell ref="H108:AO108"/>
    <mergeCell ref="AP108:BE108"/>
    <mergeCell ref="BF108:BU108"/>
    <mergeCell ref="BV108:CK108"/>
    <mergeCell ref="CL108:DA108"/>
    <mergeCell ref="A99:DA99"/>
    <mergeCell ref="X101:DA101"/>
    <mergeCell ref="A103:AO103"/>
    <mergeCell ref="AP103:DA103"/>
    <mergeCell ref="A105:DA105"/>
    <mergeCell ref="A107:G107"/>
    <mergeCell ref="H107:AO107"/>
    <mergeCell ref="AP107:BE107"/>
    <mergeCell ref="BF107:BU107"/>
    <mergeCell ref="BV107:CK107"/>
    <mergeCell ref="A96:G96"/>
    <mergeCell ref="H96:BC96"/>
    <mergeCell ref="BD96:BS96"/>
    <mergeCell ref="BT96:CI96"/>
    <mergeCell ref="CJ96:DA96"/>
    <mergeCell ref="A97:G97"/>
    <mergeCell ref="H97:BC97"/>
    <mergeCell ref="BD97:BS97"/>
    <mergeCell ref="BT97:CI97"/>
    <mergeCell ref="CJ97:DA97"/>
    <mergeCell ref="A94:G94"/>
    <mergeCell ref="H94:BC94"/>
    <mergeCell ref="BD94:BS94"/>
    <mergeCell ref="BT94:CI94"/>
    <mergeCell ref="CJ94:DA94"/>
    <mergeCell ref="A95:G95"/>
    <mergeCell ref="H95:BC95"/>
    <mergeCell ref="BD95:BS95"/>
    <mergeCell ref="BT95:CI95"/>
    <mergeCell ref="CJ95:DA95"/>
    <mergeCell ref="A87:DA87"/>
    <mergeCell ref="X89:DA89"/>
    <mergeCell ref="A91:AO91"/>
    <mergeCell ref="AP91:DA91"/>
    <mergeCell ref="A93:G93"/>
    <mergeCell ref="H93:BC93"/>
    <mergeCell ref="BD93:BS93"/>
    <mergeCell ref="BT93:CI93"/>
    <mergeCell ref="CJ93:DA93"/>
    <mergeCell ref="A84:G84"/>
    <mergeCell ref="H84:BC84"/>
    <mergeCell ref="BD84:BS84"/>
    <mergeCell ref="BT84:CI84"/>
    <mergeCell ref="CJ84:DA84"/>
    <mergeCell ref="A85:G85"/>
    <mergeCell ref="H85:BC85"/>
    <mergeCell ref="BD85:BS85"/>
    <mergeCell ref="BT85:CI85"/>
    <mergeCell ref="CJ85:DA85"/>
    <mergeCell ref="A82:G82"/>
    <mergeCell ref="H82:BC82"/>
    <mergeCell ref="BD82:BS82"/>
    <mergeCell ref="BT82:CI82"/>
    <mergeCell ref="CJ82:DA82"/>
    <mergeCell ref="A83:G83"/>
    <mergeCell ref="H83:BC83"/>
    <mergeCell ref="BD83:BS83"/>
    <mergeCell ref="BT83:CI83"/>
    <mergeCell ref="CJ83:DA83"/>
    <mergeCell ref="A75:DA75"/>
    <mergeCell ref="X77:DA77"/>
    <mergeCell ref="A79:AO79"/>
    <mergeCell ref="AP79:DA79"/>
    <mergeCell ref="A81:G81"/>
    <mergeCell ref="H81:BC81"/>
    <mergeCell ref="BD81:BS81"/>
    <mergeCell ref="BT81:CI81"/>
    <mergeCell ref="CJ81:DA81"/>
    <mergeCell ref="A61:G61"/>
    <mergeCell ref="H61:BC61"/>
    <mergeCell ref="BD61:BS61"/>
    <mergeCell ref="BT61:CD61"/>
    <mergeCell ref="CE61:DA61"/>
    <mergeCell ref="A62:G62"/>
    <mergeCell ref="H62:BC62"/>
    <mergeCell ref="BD62:BS62"/>
    <mergeCell ref="BT62:CD62"/>
    <mergeCell ref="CE62:DA62"/>
    <mergeCell ref="A59:G59"/>
    <mergeCell ref="H59:BC59"/>
    <mergeCell ref="BD59:BS59"/>
    <mergeCell ref="BT59:CD59"/>
    <mergeCell ref="CE59:DA59"/>
    <mergeCell ref="A60:G60"/>
    <mergeCell ref="H60:BC60"/>
    <mergeCell ref="BD60:BS60"/>
    <mergeCell ref="BT60:CD60"/>
    <mergeCell ref="CE60:DA60"/>
    <mergeCell ref="A52:DA52"/>
    <mergeCell ref="X54:DA54"/>
    <mergeCell ref="A56:AO56"/>
    <mergeCell ref="AP56:DA56"/>
    <mergeCell ref="A58:G58"/>
    <mergeCell ref="H58:BC58"/>
    <mergeCell ref="BD58:BS58"/>
    <mergeCell ref="BT58:CD58"/>
    <mergeCell ref="CE58:DA58"/>
    <mergeCell ref="A49:G49"/>
    <mergeCell ref="H49:BC49"/>
    <mergeCell ref="BD49:BS49"/>
    <mergeCell ref="BT49:CI49"/>
    <mergeCell ref="CJ49:DA49"/>
    <mergeCell ref="A50:G50"/>
    <mergeCell ref="H50:BC50"/>
    <mergeCell ref="BD50:BS50"/>
    <mergeCell ref="BT50:CI50"/>
    <mergeCell ref="CJ50:DA50"/>
    <mergeCell ref="A47:G47"/>
    <mergeCell ref="H47:BC47"/>
    <mergeCell ref="BD47:BS47"/>
    <mergeCell ref="BT47:CI47"/>
    <mergeCell ref="CJ47:DA47"/>
    <mergeCell ref="A48:G48"/>
    <mergeCell ref="H48:BC48"/>
    <mergeCell ref="BD48:BS48"/>
    <mergeCell ref="BT48:CI48"/>
    <mergeCell ref="CJ48:DA48"/>
    <mergeCell ref="A38:DA38"/>
    <mergeCell ref="A40:DA40"/>
    <mergeCell ref="X42:DA42"/>
    <mergeCell ref="A44:AO44"/>
    <mergeCell ref="AP44:DA44"/>
    <mergeCell ref="A46:G46"/>
    <mergeCell ref="H46:BC46"/>
    <mergeCell ref="BD46:BS46"/>
    <mergeCell ref="BT46:CI46"/>
    <mergeCell ref="CJ46:DA46"/>
    <mergeCell ref="A35:F35"/>
    <mergeCell ref="H35:BV35"/>
    <mergeCell ref="BW35:CL35"/>
    <mergeCell ref="CM35:DA35"/>
    <mergeCell ref="A36:F36"/>
    <mergeCell ref="G36:BV36"/>
    <mergeCell ref="BW36:CL36"/>
    <mergeCell ref="CM36:DA36"/>
    <mergeCell ref="A33:F33"/>
    <mergeCell ref="H33:BV33"/>
    <mergeCell ref="BW33:CL33"/>
    <mergeCell ref="CM33:DA33"/>
    <mergeCell ref="A34:F34"/>
    <mergeCell ref="H34:BV34"/>
    <mergeCell ref="BW34:CL34"/>
    <mergeCell ref="CM34:DA34"/>
    <mergeCell ref="A31:F31"/>
    <mergeCell ref="H31:BV31"/>
    <mergeCell ref="BW31:CL31"/>
    <mergeCell ref="CM31:DA31"/>
    <mergeCell ref="A32:F32"/>
    <mergeCell ref="H32:BV32"/>
    <mergeCell ref="BW32:CL32"/>
    <mergeCell ref="CM32:DA32"/>
    <mergeCell ref="A28:F28"/>
    <mergeCell ref="H28:BV28"/>
    <mergeCell ref="BW28:CL28"/>
    <mergeCell ref="CM28:DA28"/>
    <mergeCell ref="A29:F30"/>
    <mergeCell ref="H29:BV29"/>
    <mergeCell ref="BW29:CL30"/>
    <mergeCell ref="CM29:DA30"/>
    <mergeCell ref="H30:BV30"/>
    <mergeCell ref="A26:F26"/>
    <mergeCell ref="H26:BV26"/>
    <mergeCell ref="BW26:CL26"/>
    <mergeCell ref="CM26:DA26"/>
    <mergeCell ref="A27:F27"/>
    <mergeCell ref="H27:BV27"/>
    <mergeCell ref="BW27:CL27"/>
    <mergeCell ref="CM27:DA27"/>
    <mergeCell ref="A23:F23"/>
    <mergeCell ref="H23:BV23"/>
    <mergeCell ref="BW23:CL23"/>
    <mergeCell ref="CM23:DA23"/>
    <mergeCell ref="A24:F25"/>
    <mergeCell ref="H24:BV24"/>
    <mergeCell ref="BW24:CL25"/>
    <mergeCell ref="CM24:DA25"/>
    <mergeCell ref="H25:BV25"/>
    <mergeCell ref="A19:DA19"/>
    <mergeCell ref="A21:F21"/>
    <mergeCell ref="G21:BV21"/>
    <mergeCell ref="BW21:CL21"/>
    <mergeCell ref="CM21:DA21"/>
    <mergeCell ref="A22:F22"/>
    <mergeCell ref="G22:BV22"/>
    <mergeCell ref="BW22:CL22"/>
    <mergeCell ref="CM22:DA22"/>
    <mergeCell ref="A17:F17"/>
    <mergeCell ref="G17:AD17"/>
    <mergeCell ref="AE17:AY17"/>
    <mergeCell ref="AZ17:BQ17"/>
    <mergeCell ref="BR17:CI17"/>
    <mergeCell ref="CJ17:DA17"/>
    <mergeCell ref="A16:F16"/>
    <mergeCell ref="G16:AD16"/>
    <mergeCell ref="AE16:AY16"/>
    <mergeCell ref="AZ16:BQ16"/>
    <mergeCell ref="BR16:CI16"/>
    <mergeCell ref="CJ16:DA16"/>
    <mergeCell ref="G15:AD15"/>
    <mergeCell ref="AE15:AY15"/>
    <mergeCell ref="AZ15:BQ15"/>
    <mergeCell ref="BR15:CI15"/>
    <mergeCell ref="CJ15:DA15"/>
    <mergeCell ref="A14:F14"/>
    <mergeCell ref="G14:AD14"/>
    <mergeCell ref="AE14:AY14"/>
    <mergeCell ref="AZ14:BQ14"/>
    <mergeCell ref="BR14:CI14"/>
    <mergeCell ref="CJ14:DA14"/>
    <mergeCell ref="A7:F7"/>
    <mergeCell ref="G7:AD7"/>
    <mergeCell ref="AE7:BC7"/>
    <mergeCell ref="BD7:BS7"/>
    <mergeCell ref="BT7:CI7"/>
    <mergeCell ref="CJ7:DA7"/>
    <mergeCell ref="A6:F6"/>
    <mergeCell ref="G6:AD6"/>
    <mergeCell ref="AE6:BC6"/>
    <mergeCell ref="BD6:BS6"/>
    <mergeCell ref="BT6:CI6"/>
    <mergeCell ref="CJ6:DA6"/>
    <mergeCell ref="A5:F5"/>
    <mergeCell ref="G5:AD5"/>
    <mergeCell ref="AE5:BC5"/>
    <mergeCell ref="BD5:BS5"/>
    <mergeCell ref="BT5:CI5"/>
    <mergeCell ref="CJ5:DA5"/>
    <mergeCell ref="A2:DA2"/>
    <mergeCell ref="A4:F4"/>
    <mergeCell ref="G4:AD4"/>
    <mergeCell ref="AE4:BC4"/>
    <mergeCell ref="BD4:BS4"/>
    <mergeCell ref="BT4:CI4"/>
    <mergeCell ref="CJ4:DA4"/>
    <mergeCell ref="A8:F8"/>
    <mergeCell ref="G8:AD8"/>
    <mergeCell ref="AE8:BC8"/>
    <mergeCell ref="BD8:BS8"/>
    <mergeCell ref="BT8:CI8"/>
    <mergeCell ref="CJ8:DA8"/>
    <mergeCell ref="DB24:DB25"/>
    <mergeCell ref="DB29:DB30"/>
    <mergeCell ref="DD24:DD25"/>
    <mergeCell ref="DD29:DD30"/>
    <mergeCell ref="A11:DA11"/>
    <mergeCell ref="A13:F13"/>
    <mergeCell ref="G13:AD13"/>
    <mergeCell ref="AE13:AY13"/>
    <mergeCell ref="AZ13:BQ13"/>
    <mergeCell ref="BR13:CI13"/>
    <mergeCell ref="CJ13:DA13"/>
    <mergeCell ref="A9:F9"/>
    <mergeCell ref="G9:AD9"/>
    <mergeCell ref="AE9:BC9"/>
    <mergeCell ref="BD9:BS9"/>
    <mergeCell ref="BT9:CI9"/>
    <mergeCell ref="CJ9:DA9"/>
    <mergeCell ref="A15:F15"/>
    <mergeCell ref="A63:DA63"/>
    <mergeCell ref="X65:DA65"/>
    <mergeCell ref="A67:AO67"/>
    <mergeCell ref="AP67:DA67"/>
    <mergeCell ref="A69:G69"/>
    <mergeCell ref="H69:BC69"/>
    <mergeCell ref="BD69:BS69"/>
    <mergeCell ref="BT69:CD69"/>
    <mergeCell ref="CE69:DA69"/>
    <mergeCell ref="A70:G70"/>
    <mergeCell ref="H70:BC70"/>
    <mergeCell ref="BD70:BS70"/>
    <mergeCell ref="BT70:CD70"/>
    <mergeCell ref="CE70:DA70"/>
    <mergeCell ref="A71:G71"/>
    <mergeCell ref="H71:BC71"/>
    <mergeCell ref="BD71:BS71"/>
    <mergeCell ref="BT71:CD71"/>
    <mergeCell ref="CE71:DA71"/>
    <mergeCell ref="A72:G72"/>
    <mergeCell ref="H72:BC72"/>
    <mergeCell ref="BD72:BS72"/>
    <mergeCell ref="BT72:CD72"/>
    <mergeCell ref="CE72:DA72"/>
    <mergeCell ref="A73:G73"/>
    <mergeCell ref="H73:BC73"/>
    <mergeCell ref="BD73:BS73"/>
    <mergeCell ref="BT73:CD73"/>
    <mergeCell ref="CE73:DA73"/>
    <mergeCell ref="A144:G144"/>
    <mergeCell ref="H144:BC144"/>
    <mergeCell ref="BD144:BS144"/>
    <mergeCell ref="BT144:CI144"/>
    <mergeCell ref="CJ144:DA144"/>
    <mergeCell ref="A145:G145"/>
    <mergeCell ref="H145:BC145"/>
    <mergeCell ref="BD145:BS145"/>
    <mergeCell ref="BT145:CI145"/>
    <mergeCell ref="CJ145:DA145"/>
    <mergeCell ref="A146:G146"/>
    <mergeCell ref="H146:BC146"/>
    <mergeCell ref="BD146:BS146"/>
    <mergeCell ref="BT146:CI146"/>
    <mergeCell ref="CJ146:DA146"/>
    <mergeCell ref="A155:G155"/>
    <mergeCell ref="H155:BS155"/>
    <mergeCell ref="BT155:CI155"/>
    <mergeCell ref="CJ155:DA155"/>
    <mergeCell ref="A147:G147"/>
    <mergeCell ref="H147:BC147"/>
    <mergeCell ref="BD147:BS147"/>
    <mergeCell ref="BT147:CI147"/>
    <mergeCell ref="CJ147:DA147"/>
    <mergeCell ref="A148:G148"/>
    <mergeCell ref="H148:BC148"/>
    <mergeCell ref="BD148:BS148"/>
    <mergeCell ref="BT148:CI148"/>
    <mergeCell ref="CJ148:DA148"/>
    <mergeCell ref="CJ154:DA154"/>
    <mergeCell ref="A150:DA150"/>
    <mergeCell ref="A152:G152"/>
    <mergeCell ref="H152:BS152"/>
    <mergeCell ref="BT152:CI152"/>
    <mergeCell ref="CJ152:DA152"/>
    <mergeCell ref="A153:G153"/>
    <mergeCell ref="H153:BS153"/>
    <mergeCell ref="BT153:CI153"/>
    <mergeCell ref="CJ153:DA153"/>
    <mergeCell ref="A156:G156"/>
    <mergeCell ref="H156:BS156"/>
    <mergeCell ref="BT156:CI156"/>
    <mergeCell ref="CJ156:DA156"/>
    <mergeCell ref="A161:G161"/>
    <mergeCell ref="H161:BS161"/>
    <mergeCell ref="BT161:CI161"/>
    <mergeCell ref="CJ161:DA161"/>
    <mergeCell ref="CJ158:DA158"/>
    <mergeCell ref="A159:G159"/>
    <mergeCell ref="H159:BS159"/>
    <mergeCell ref="BT159:CI159"/>
    <mergeCell ref="CJ159:DA159"/>
    <mergeCell ref="CJ160:DA160"/>
    <mergeCell ref="A125:G125"/>
    <mergeCell ref="H125:AO125"/>
    <mergeCell ref="AP125:BE125"/>
    <mergeCell ref="BF125:BU125"/>
    <mergeCell ref="BV125:CK125"/>
    <mergeCell ref="CL125:DA125"/>
    <mergeCell ref="CL128:DA128"/>
    <mergeCell ref="BV128:CK128"/>
    <mergeCell ref="BF128:BU128"/>
    <mergeCell ref="AP128:BE128"/>
    <mergeCell ref="H128:AO128"/>
    <mergeCell ref="A128:G128"/>
    <mergeCell ref="A127:G127"/>
    <mergeCell ref="H127:AO127"/>
    <mergeCell ref="AP127:BE127"/>
    <mergeCell ref="BF127:BU127"/>
    <mergeCell ref="BV127:CK127"/>
    <mergeCell ref="CL127:DA127"/>
    <mergeCell ref="A126:G126"/>
    <mergeCell ref="H126:AO126"/>
    <mergeCell ref="AP126:BE126"/>
    <mergeCell ref="BF126:BU126"/>
    <mergeCell ref="BV126:CK126"/>
    <mergeCell ref="CL126:DA126"/>
  </mergeCells>
  <pageMargins left="0.78740157480314965" right="0.51181102362204722" top="0.59055118110236227" bottom="0.39370078740157483" header="0.19685039370078741" footer="0.19685039370078741"/>
  <pageSetup paperSize="9" scale="6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51" max="107" man="1"/>
    <brk id="120" max="10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</vt:lpstr>
      <vt:lpstr>стр.2_5</vt:lpstr>
      <vt:lpstr>стр.1!Область_печати</vt:lpstr>
      <vt:lpstr>стр.2_5!Область_печати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2023-01-12T12:16:52Z</cp:lastPrinted>
  <dcterms:created xsi:type="dcterms:W3CDTF">2017-01-27T11:43:06Z</dcterms:created>
  <dcterms:modified xsi:type="dcterms:W3CDTF">2023-01-12T12:21:47Z</dcterms:modified>
</cp:coreProperties>
</file>